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/>
  </bookViews>
  <sheets>
    <sheet name="F-1-A" sheetId="1" r:id="rId1"/>
    <sheet name="F-1-B" sheetId="2" r:id="rId2"/>
    <sheet name="F-1-C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3" l="1"/>
  <c r="W20" i="2"/>
  <c r="W19" i="2"/>
  <c r="E56" i="2"/>
  <c r="E69" i="1"/>
  <c r="U27" i="3"/>
  <c r="U28" i="3"/>
  <c r="U13" i="3"/>
  <c r="U14" i="3"/>
  <c r="V45" i="2"/>
  <c r="V46" i="2"/>
  <c r="V47" i="2"/>
  <c r="V42" i="2"/>
  <c r="V43" i="2"/>
  <c r="V37" i="2"/>
  <c r="V38" i="2"/>
  <c r="V9" i="1"/>
  <c r="V13" i="1"/>
  <c r="V12" i="1"/>
  <c r="V11" i="1"/>
  <c r="V10" i="1"/>
  <c r="V10" i="2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V56" i="1"/>
  <c r="V58" i="1"/>
  <c r="V60" i="1"/>
  <c r="V62" i="1"/>
  <c r="V64" i="1"/>
  <c r="V50" i="2"/>
  <c r="V35" i="2"/>
  <c r="V29" i="2"/>
  <c r="V22" i="2"/>
  <c r="V14" i="2"/>
  <c r="V49" i="2"/>
  <c r="V41" i="2"/>
  <c r="V34" i="2"/>
  <c r="V27" i="2"/>
  <c r="V20" i="2"/>
  <c r="V12" i="2"/>
  <c r="V9" i="2"/>
  <c r="V39" i="2"/>
  <c r="V25" i="2"/>
  <c r="V18" i="2"/>
  <c r="V11" i="2"/>
  <c r="V51" i="2"/>
  <c r="V31" i="2"/>
  <c r="V24" i="2"/>
  <c r="V16" i="2"/>
  <c r="U11" i="3"/>
  <c r="U15" i="3"/>
  <c r="U17" i="3"/>
  <c r="U19" i="3"/>
  <c r="U21" i="3"/>
  <c r="U24" i="3"/>
  <c r="U26" i="3"/>
  <c r="U10" i="3"/>
  <c r="U12" i="3"/>
  <c r="U23" i="3"/>
  <c r="U20" i="3"/>
  <c r="U16" i="3"/>
  <c r="U29" i="3"/>
  <c r="U25" i="3"/>
  <c r="U22" i="3"/>
  <c r="U18" i="3"/>
  <c r="V63" i="1"/>
  <c r="V61" i="1"/>
  <c r="V59" i="1"/>
  <c r="V57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52" i="2"/>
  <c r="V48" i="2"/>
  <c r="V44" i="2"/>
  <c r="V40" i="2"/>
  <c r="V36" i="2"/>
  <c r="V33" i="2"/>
  <c r="V32" i="2"/>
  <c r="V30" i="2"/>
  <c r="V28" i="2"/>
  <c r="V26" i="2"/>
  <c r="V23" i="2"/>
  <c r="V21" i="2"/>
  <c r="V19" i="2"/>
  <c r="V17" i="2"/>
  <c r="V15" i="2"/>
  <c r="V13" i="2"/>
</calcChain>
</file>

<file path=xl/sharedStrings.xml><?xml version="1.0" encoding="utf-8"?>
<sst xmlns="http://schemas.openxmlformats.org/spreadsheetml/2006/main" count="411" uniqueCount="186">
  <si>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</si>
  <si>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</si>
  <si>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</si>
  <si>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</si>
  <si>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</si>
  <si>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</si>
  <si>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</si>
  <si>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</si>
  <si>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</si>
  <si>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</si>
  <si>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</si>
  <si>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</si>
  <si>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</si>
  <si>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</si>
  <si>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</si>
  <si>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</si>
  <si>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</si>
  <si>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</si>
  <si>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Тюрин Евгений</t>
  </si>
  <si>
    <t>Макаров Сергей</t>
  </si>
  <si>
    <t>Козырев Сергей</t>
  </si>
  <si>
    <t>Осипков Андрей</t>
  </si>
  <si>
    <t>Буренок Сергей</t>
  </si>
  <si>
    <t>Налоев Андрей</t>
  </si>
  <si>
    <t>ю</t>
  </si>
  <si>
    <t>Санкин Вячеслав</t>
  </si>
  <si>
    <t>Цой Евгений</t>
  </si>
  <si>
    <t>Рязанцев Алексей</t>
  </si>
  <si>
    <t>Мухамедьянов Искандер</t>
  </si>
  <si>
    <t>Громов Сергей</t>
  </si>
  <si>
    <t>Евдокимов Юрий</t>
  </si>
  <si>
    <t>Корнушенко Александр</t>
  </si>
  <si>
    <t>Тетерин Михаил</t>
  </si>
  <si>
    <t>Ломов Николай</t>
  </si>
  <si>
    <t>Филатов Павел</t>
  </si>
  <si>
    <t>Добрыднев Геннадий.</t>
  </si>
  <si>
    <t>Кочкарев Михаил</t>
  </si>
  <si>
    <t>Санкин Евгений</t>
  </si>
  <si>
    <t>Титов Юрий</t>
  </si>
  <si>
    <t>Щербаков Александр</t>
  </si>
  <si>
    <t>Шмыгля Кирилл</t>
  </si>
  <si>
    <t>Ломов Михаил</t>
  </si>
  <si>
    <t xml:space="preserve">Малахов Григорий </t>
  </si>
  <si>
    <t>Верховцев Дмитрий</t>
  </si>
  <si>
    <t>Мкртчян Гарри</t>
  </si>
  <si>
    <t>Лебедев Сергей</t>
  </si>
  <si>
    <t xml:space="preserve">Кантипайло Евгений </t>
  </si>
  <si>
    <t>Корнушенко Софья</t>
  </si>
  <si>
    <t>Горшков Игорь</t>
  </si>
  <si>
    <t>Налоев Алим</t>
  </si>
  <si>
    <t>Хорошев Павел</t>
  </si>
  <si>
    <t>Тюрин Максим</t>
  </si>
  <si>
    <t>Олесов Платон</t>
  </si>
  <si>
    <t>Смирнов Максим</t>
  </si>
  <si>
    <t>Сидоркин Антон</t>
  </si>
  <si>
    <t>Коротков Ярослав</t>
  </si>
  <si>
    <t>Лётка Николай</t>
  </si>
  <si>
    <t>Ничипорук Александр</t>
  </si>
  <si>
    <t>Евсюков Вадим</t>
  </si>
  <si>
    <t>Буцневич Игорь</t>
  </si>
  <si>
    <t>Юрченко Александр.</t>
  </si>
  <si>
    <t>Пушков Андрей</t>
  </si>
  <si>
    <t>Скориков Сергей</t>
  </si>
  <si>
    <t>Рыжков Александр</t>
  </si>
  <si>
    <t>Остраухова Эвелина</t>
  </si>
  <si>
    <t>Стариков Анатолий</t>
  </si>
  <si>
    <t>Небукин Марк</t>
  </si>
  <si>
    <t>Петухов Кирилл</t>
  </si>
  <si>
    <t>Марзоев Игорь</t>
  </si>
  <si>
    <t>Сергеев Всеволод</t>
  </si>
  <si>
    <t>Устинов Олег</t>
  </si>
  <si>
    <t>Анохин Леонид</t>
  </si>
  <si>
    <t>Любушкин Даниил</t>
  </si>
  <si>
    <t>Унажоков Ислам</t>
  </si>
  <si>
    <t>Кох Олег</t>
  </si>
  <si>
    <t>КМС</t>
  </si>
  <si>
    <t>ЗМС</t>
  </si>
  <si>
    <t>МС</t>
  </si>
  <si>
    <t>МСМК</t>
  </si>
  <si>
    <t>Нижегородская область</t>
  </si>
  <si>
    <t>Москва</t>
  </si>
  <si>
    <t>Ярославская область</t>
  </si>
  <si>
    <t>Московская область</t>
  </si>
  <si>
    <t>КБР</t>
  </si>
  <si>
    <t>Вологодская область</t>
  </si>
  <si>
    <t>Пермский край</t>
  </si>
  <si>
    <t>Башкортостан</t>
  </si>
  <si>
    <t>Московская обл.</t>
  </si>
  <si>
    <t>Бурятия</t>
  </si>
  <si>
    <t>Волгоградская область</t>
  </si>
  <si>
    <t>Пермский кр.</t>
  </si>
  <si>
    <t>Челябинская обл.</t>
  </si>
  <si>
    <t>Ростовская область</t>
  </si>
  <si>
    <t>С-Петербург</t>
  </si>
  <si>
    <t>Владимирская область</t>
  </si>
  <si>
    <t>Тульская область</t>
  </si>
  <si>
    <t>Самарская область</t>
  </si>
  <si>
    <t>Красноярский край</t>
  </si>
  <si>
    <t>Марий-Эл</t>
  </si>
  <si>
    <t>РСО-Алания</t>
  </si>
  <si>
    <t>Ставропольский край</t>
  </si>
  <si>
    <t>Рыбченков Анатолий</t>
  </si>
  <si>
    <t>Булатов Альберт</t>
  </si>
  <si>
    <t>Пустосёлов Евгений</t>
  </si>
  <si>
    <t>Малютин Виктор</t>
  </si>
  <si>
    <t>Дегтярёв Сергей</t>
  </si>
  <si>
    <t>Летов Геннадий</t>
  </si>
  <si>
    <t>Зубаков Сергей</t>
  </si>
  <si>
    <t>Обухов Илья</t>
  </si>
  <si>
    <t>Хребтов Андрей</t>
  </si>
  <si>
    <t>Егоров Александр</t>
  </si>
  <si>
    <t>Чепкасов Алексей</t>
  </si>
  <si>
    <t>Наумов Алексей</t>
  </si>
  <si>
    <t>Солодов Максим</t>
  </si>
  <si>
    <t>Новиков Александр</t>
  </si>
  <si>
    <t>Милюткин Александр</t>
  </si>
  <si>
    <t>Мещеряков Алексей</t>
  </si>
  <si>
    <t>Балаболин Сергей</t>
  </si>
  <si>
    <t>Фролов Кирил</t>
  </si>
  <si>
    <t>Махмутов Ильнур</t>
  </si>
  <si>
    <t>Пакулин Михаил</t>
  </si>
  <si>
    <t>Хузиев Радик</t>
  </si>
  <si>
    <t>Усейнов Тимур</t>
  </si>
  <si>
    <t>Ломов Павел</t>
  </si>
  <si>
    <t>Курабцев Владимир</t>
  </si>
  <si>
    <t>Афанасьев Валерий</t>
  </si>
  <si>
    <t>Трибунский Лев</t>
  </si>
  <si>
    <t>Гайнибашаров Владимир</t>
  </si>
  <si>
    <t>Горячев Виталий</t>
  </si>
  <si>
    <t>Татаренко Анастасия</t>
  </si>
  <si>
    <t>Романовский Валерьян</t>
  </si>
  <si>
    <t>Нестеренко Илья</t>
  </si>
  <si>
    <t>Овчаренко Максим</t>
  </si>
  <si>
    <t>Киреев Павел</t>
  </si>
  <si>
    <t>Решетников Максим</t>
  </si>
  <si>
    <t>Ломов Сергей</t>
  </si>
  <si>
    <t>Татаренко Андрей</t>
  </si>
  <si>
    <t>Добринский Юрий</t>
  </si>
  <si>
    <t>Унагаев Александр</t>
  </si>
  <si>
    <t>Горбач Григорий</t>
  </si>
  <si>
    <t>Бурдов Алексей</t>
  </si>
  <si>
    <t>Ростовская область.</t>
  </si>
  <si>
    <t>Татарстан</t>
  </si>
  <si>
    <t>Краснодарский край</t>
  </si>
  <si>
    <t>Краснодарский край.</t>
  </si>
  <si>
    <t>Московская область.</t>
  </si>
  <si>
    <t>Смоленская область</t>
  </si>
  <si>
    <t>Самарская область.</t>
  </si>
  <si>
    <t>Ульяновская область.</t>
  </si>
  <si>
    <t>Самарская обл.</t>
  </si>
  <si>
    <t>Челябинская область</t>
  </si>
  <si>
    <t>Ярославская область.</t>
  </si>
  <si>
    <t>Крым</t>
  </si>
  <si>
    <t>Иркутская область</t>
  </si>
  <si>
    <t>Волгоградская область.</t>
  </si>
  <si>
    <t>Свердловская область</t>
  </si>
  <si>
    <t>Московская обл</t>
  </si>
  <si>
    <t>Калужская область</t>
  </si>
  <si>
    <t>ΔR</t>
  </si>
  <si>
    <t>11-12</t>
  </si>
  <si>
    <t>Рёхин Николай</t>
  </si>
  <si>
    <t>Савухина Лариса</t>
  </si>
  <si>
    <t>Назаров Александр</t>
  </si>
  <si>
    <t>Савухин Сергей</t>
  </si>
  <si>
    <t>Карпов Алексей</t>
  </si>
  <si>
    <t>Вязов Александр</t>
  </si>
  <si>
    <t>Лукинов Виталий</t>
  </si>
  <si>
    <t>Михайленко Александр</t>
  </si>
  <si>
    <t>Ардеев Сергей</t>
  </si>
  <si>
    <t>Морозов Александр</t>
  </si>
  <si>
    <t>Перчук Юрий</t>
  </si>
  <si>
    <t>Протасов Сергей</t>
  </si>
  <si>
    <t>Галактионов Леонид</t>
  </si>
  <si>
    <t>Барабанов Владимир</t>
  </si>
  <si>
    <t>Ревазов Максим</t>
  </si>
  <si>
    <t xml:space="preserve">Иванов Владимир </t>
  </si>
  <si>
    <t>Исаков Владислав</t>
  </si>
  <si>
    <t>Муштуков Валентин</t>
  </si>
  <si>
    <t>Кудрявцев Олег</t>
  </si>
  <si>
    <t>Ленинградская обл.</t>
  </si>
  <si>
    <t>Марий Эл</t>
  </si>
  <si>
    <t>Ульяновская область</t>
  </si>
  <si>
    <t>С. Петербург</t>
  </si>
  <si>
    <t xml:space="preserve">                  4-й этап Кубка России по авиамодельному спорту</t>
  </si>
  <si>
    <t>4-й этап Кубка России по авиамодельному спорту</t>
  </si>
  <si>
    <t xml:space="preserve">4-й этап Кубка России по авиамодельному 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</si>
</sst>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3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9" xfId="0" applyFont="1" applyFill="1" applyBorder="1"/>
    <xf numFmtId="0" fontId="8" fillId="0" borderId="9" xfId="0" applyFont="1" applyBorder="1"/>
    <xf numFmtId="0" fontId="8" fillId="0" borderId="9" xfId="0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3" borderId="0" xfId="0" applyNumberFormat="1" applyFont="1" applyFill="1" applyBorder="1" applyAlignment="1">
      <alignment wrapText="1"/>
    </xf>
    <xf numFmtId="49" fontId="8" fillId="3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wrapText="1"/>
    </xf>
    <xf numFmtId="164" fontId="8" fillId="3" borderId="9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left" vertical="center"/>
    </xf>
    <xf numFmtId="49" fontId="17" fillId="3" borderId="9" xfId="0" applyNumberFormat="1" applyFont="1" applyFill="1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0" fontId="17" fillId="3" borderId="9" xfId="0" applyFont="1" applyFill="1" applyBorder="1" applyAlignment="1"/>
    <xf numFmtId="0" fontId="18" fillId="0" borderId="0" xfId="0" applyFont="1"/>
    <xf numFmtId="0" fontId="19" fillId="0" borderId="0" xfId="0" applyFont="1" applyBorder="1" applyAlignment="1">
      <alignment horizontal="center" wrapText="1"/>
    </xf>
    <xf numFmtId="0" fontId="18" fillId="0" borderId="9" xfId="0" applyFont="1" applyBorder="1"/>
    <xf numFmtId="164" fontId="18" fillId="0" borderId="9" xfId="0" applyNumberFormat="1" applyFont="1" applyBorder="1"/>
    <xf numFmtId="0" fontId="18" fillId="0" borderId="0" xfId="0" applyFont="1" applyBorder="1"/>
    <xf numFmtId="0" fontId="18" fillId="0" borderId="9" xfId="0" applyNumberFormat="1" applyFont="1" applyBorder="1" applyAlignment="1">
      <alignment horizontal="center"/>
    </xf>
    <xf numFmtId="164" fontId="18" fillId="0" borderId="0" xfId="0" applyNumberFormat="1" applyFont="1"/>
    <xf numFmtId="0" fontId="17" fillId="3" borderId="9" xfId="0" applyFont="1" applyFill="1" applyBorder="1"/>
    <xf numFmtId="0" fontId="17" fillId="0" borderId="9" xfId="0" applyFont="1" applyBorder="1"/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/>
    <xf numFmtId="49" fontId="8" fillId="0" borderId="6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0" borderId="6" xfId="0" applyFont="1" applyFill="1" applyBorder="1"/>
    <xf numFmtId="0" fontId="20" fillId="0" borderId="9" xfId="0" applyFont="1" applyFill="1" applyBorder="1"/>
    <xf numFmtId="0" fontId="20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164" fontId="8" fillId="3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left" vertical="center"/>
    </xf>
    <xf numFmtId="0" fontId="17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distributed" textRotation="90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 vertical="distributed" wrapText="1"/>
    </xf>
    <xf numFmtId="0" fontId="8" fillId="0" borderId="8" xfId="0" applyFont="1" applyBorder="1" applyAlignment="1">
      <alignment horizontal="center" vertical="distributed" wrapText="1"/>
    </xf>
    <xf numFmtId="0" fontId="18" fillId="0" borderId="9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distributed" textRotation="90" wrapText="1"/>
    </xf>
    <xf numFmtId="0" fontId="18" fillId="0" borderId="11" xfId="0" applyFont="1" applyBorder="1" applyAlignment="1">
      <alignment horizontal="center" vertical="distributed" textRotation="90" wrapText="1"/>
    </xf>
    <xf numFmtId="0" fontId="18" fillId="0" borderId="8" xfId="0" applyFont="1" applyBorder="1" applyAlignment="1">
      <alignment horizontal="center" vertical="distributed" textRotation="90" wrapText="1"/>
    </xf>
    <xf numFmtId="0" fontId="18" fillId="0" borderId="9" xfId="0" applyFont="1" applyBorder="1" applyAlignment="1">
      <alignment horizontal="center" vertical="distributed" textRotation="90" wrapText="1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zoomScaleNormal="100" zoomScalePageLayoutView="9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3.28515625" customWidth="1"/>
    <col min="3" max="3" width="25.85546875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116"/>
      <c r="M1" s="116"/>
      <c r="N1" s="116"/>
      <c r="O1" s="116"/>
      <c r="P1" s="116"/>
      <c r="Q1" s="116"/>
      <c r="R1" s="116"/>
      <c r="S1" s="1"/>
      <c r="V1" s="113" t="s">
        <v>14</v>
      </c>
      <c r="W1" s="113" t="s">
        <v>15</v>
      </c>
    </row>
    <row r="2" spans="1:23" x14ac:dyDescent="0.25">
      <c r="L2" s="116"/>
      <c r="M2" s="116"/>
      <c r="N2" s="116"/>
      <c r="O2" s="116"/>
      <c r="P2" s="116"/>
      <c r="Q2" s="116"/>
      <c r="R2" s="116"/>
      <c r="S2" s="1"/>
      <c r="V2" s="113"/>
      <c r="W2" s="113"/>
    </row>
    <row r="3" spans="1:23" x14ac:dyDescent="0.25">
      <c r="L3" s="116"/>
      <c r="M3" s="116"/>
      <c r="N3" s="116"/>
      <c r="O3" s="116"/>
      <c r="P3" s="116"/>
      <c r="Q3" s="116"/>
      <c r="R3" s="116"/>
      <c r="S3" s="1"/>
      <c r="V3" s="113"/>
      <c r="W3" s="113"/>
    </row>
    <row r="4" spans="1:23" x14ac:dyDescent="0.25">
      <c r="L4" s="116"/>
      <c r="M4" s="116"/>
      <c r="N4" s="116"/>
      <c r="O4" s="116"/>
      <c r="P4" s="116"/>
      <c r="Q4" s="116"/>
      <c r="R4" s="116"/>
      <c r="S4" s="1"/>
      <c r="V4" s="113"/>
      <c r="W4" s="113"/>
    </row>
    <row r="5" spans="1:23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8"/>
      <c r="V5" s="113"/>
      <c r="W5" s="113"/>
    </row>
    <row r="6" spans="1:23" x14ac:dyDescent="0.25">
      <c r="A6" s="115" t="s">
        <v>183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23"/>
      <c r="V6" s="113"/>
      <c r="W6" s="113"/>
    </row>
    <row r="7" spans="1:23" ht="15.75" customHeight="1" x14ac:dyDescent="0.25">
      <c r="A7" s="105" t="s">
        <v>13</v>
      </c>
      <c r="B7" s="117"/>
      <c r="C7" s="107" t="s">
        <v>1</v>
      </c>
      <c r="D7" s="107" t="s">
        <v>6</v>
      </c>
      <c r="E7" s="107" t="s">
        <v>2</v>
      </c>
      <c r="F7" s="107" t="s">
        <v>3</v>
      </c>
      <c r="G7" s="103" t="s">
        <v>8</v>
      </c>
      <c r="H7" s="109" t="s">
        <v>4</v>
      </c>
      <c r="I7" s="110"/>
      <c r="J7" s="110"/>
      <c r="K7" s="110"/>
      <c r="L7" s="110"/>
      <c r="M7" s="110"/>
      <c r="N7" s="110"/>
      <c r="O7" s="110"/>
      <c r="P7" s="110"/>
      <c r="Q7" s="110"/>
      <c r="R7" s="107" t="s">
        <v>5</v>
      </c>
      <c r="S7" s="107" t="s">
        <v>12</v>
      </c>
      <c r="T7" s="102" t="s">
        <v>9</v>
      </c>
      <c r="V7" s="113"/>
      <c r="W7" s="113"/>
    </row>
    <row r="8" spans="1:23" ht="15.75" customHeight="1" x14ac:dyDescent="0.25">
      <c r="A8" s="106"/>
      <c r="B8" s="118"/>
      <c r="C8" s="108"/>
      <c r="D8" s="108"/>
      <c r="E8" s="108"/>
      <c r="F8" s="108"/>
      <c r="G8" s="104"/>
      <c r="H8" s="3">
        <v>1</v>
      </c>
      <c r="I8" s="3">
        <v>2</v>
      </c>
      <c r="J8" s="3">
        <v>3</v>
      </c>
      <c r="K8" s="3">
        <v>4</v>
      </c>
      <c r="L8" s="3">
        <v>5</v>
      </c>
      <c r="M8" s="3">
        <v>6</v>
      </c>
      <c r="N8" s="3">
        <v>7</v>
      </c>
      <c r="O8" s="3">
        <v>8</v>
      </c>
      <c r="P8" s="3">
        <v>9</v>
      </c>
      <c r="Q8" s="3">
        <v>10</v>
      </c>
      <c r="R8" s="108"/>
      <c r="S8" s="108"/>
      <c r="T8" s="102"/>
      <c r="V8" s="113"/>
      <c r="W8" s="113"/>
    </row>
    <row r="9" spans="1:23" ht="15.75" x14ac:dyDescent="0.25">
      <c r="A9" s="27">
        <v>1</v>
      </c>
      <c r="B9" s="48"/>
      <c r="C9" s="49" t="s">
        <v>18</v>
      </c>
      <c r="D9" s="21"/>
      <c r="E9" s="53" t="s">
        <v>75</v>
      </c>
      <c r="F9" s="55" t="s">
        <v>79</v>
      </c>
      <c r="G9" s="40">
        <v>7.8</v>
      </c>
      <c r="H9" s="52">
        <v>180</v>
      </c>
      <c r="I9" s="50">
        <v>180</v>
      </c>
      <c r="J9" s="50">
        <v>180</v>
      </c>
      <c r="K9" s="50">
        <v>180</v>
      </c>
      <c r="L9" s="50">
        <v>180</v>
      </c>
      <c r="M9" s="50">
        <v>180</v>
      </c>
      <c r="N9" s="50">
        <v>180</v>
      </c>
      <c r="O9" s="50">
        <v>360</v>
      </c>
      <c r="P9" s="9"/>
      <c r="Q9" s="9"/>
      <c r="R9" s="9">
        <v>1620</v>
      </c>
      <c r="S9" s="19">
        <v>1</v>
      </c>
      <c r="T9" s="58">
        <v>929.22000000000014</v>
      </c>
      <c r="V9" s="20">
        <f t="shared" ref="V9:V40" si="0">$E$69*0.2/(0.01322*A9*A9+0.06088*A9+0.9259)</f>
        <v>929.22000000000014</v>
      </c>
      <c r="W9" s="18"/>
    </row>
    <row r="10" spans="1:23" ht="15.75" x14ac:dyDescent="0.25">
      <c r="A10" s="27">
        <v>2</v>
      </c>
      <c r="B10" s="48"/>
      <c r="C10" s="49" t="s">
        <v>19</v>
      </c>
      <c r="D10" s="7"/>
      <c r="E10" s="53" t="s">
        <v>76</v>
      </c>
      <c r="F10" s="50" t="s">
        <v>80</v>
      </c>
      <c r="G10" s="40">
        <v>67.5</v>
      </c>
      <c r="H10" s="50">
        <v>180</v>
      </c>
      <c r="I10" s="50">
        <v>180</v>
      </c>
      <c r="J10" s="50">
        <v>180</v>
      </c>
      <c r="K10" s="50">
        <v>180</v>
      </c>
      <c r="L10" s="50">
        <v>180</v>
      </c>
      <c r="M10" s="50">
        <v>180</v>
      </c>
      <c r="N10" s="50">
        <v>180</v>
      </c>
      <c r="O10" s="50">
        <v>264</v>
      </c>
      <c r="P10" s="9"/>
      <c r="Q10" s="9"/>
      <c r="R10" s="9">
        <v>1524</v>
      </c>
      <c r="S10" s="19">
        <v>2</v>
      </c>
      <c r="T10" s="58">
        <v>844.33096479909887</v>
      </c>
      <c r="V10" s="20">
        <f t="shared" si="0"/>
        <v>844.33096479909887</v>
      </c>
      <c r="W10" s="18"/>
    </row>
    <row r="11" spans="1:23" ht="15.75" x14ac:dyDescent="0.25">
      <c r="A11" s="27">
        <v>3</v>
      </c>
      <c r="B11" s="48"/>
      <c r="C11" s="49" t="s">
        <v>20</v>
      </c>
      <c r="D11" s="21"/>
      <c r="E11" s="53" t="s">
        <v>77</v>
      </c>
      <c r="F11" s="50" t="s">
        <v>80</v>
      </c>
      <c r="G11" s="41">
        <v>23.1</v>
      </c>
      <c r="H11" s="50">
        <v>180</v>
      </c>
      <c r="I11" s="50">
        <v>180</v>
      </c>
      <c r="J11" s="50">
        <v>180</v>
      </c>
      <c r="K11" s="50">
        <v>180</v>
      </c>
      <c r="L11" s="50">
        <v>180</v>
      </c>
      <c r="M11" s="50">
        <v>180</v>
      </c>
      <c r="N11" s="50">
        <v>180</v>
      </c>
      <c r="O11" s="50">
        <v>211</v>
      </c>
      <c r="P11" s="9"/>
      <c r="Q11" s="9"/>
      <c r="R11" s="9">
        <v>1471</v>
      </c>
      <c r="S11" s="19">
        <v>3</v>
      </c>
      <c r="T11" s="58">
        <v>756.98970281543291</v>
      </c>
      <c r="V11" s="20">
        <f t="shared" si="0"/>
        <v>756.98970281543291</v>
      </c>
      <c r="W11" s="18"/>
    </row>
    <row r="12" spans="1:23" ht="15.75" x14ac:dyDescent="0.25">
      <c r="A12" s="27">
        <v>4</v>
      </c>
      <c r="B12" s="48"/>
      <c r="C12" s="50" t="s">
        <v>21</v>
      </c>
      <c r="D12" s="22"/>
      <c r="E12" s="53" t="s">
        <v>75</v>
      </c>
      <c r="F12" s="50" t="s">
        <v>81</v>
      </c>
      <c r="G12" s="40">
        <v>30</v>
      </c>
      <c r="H12" s="50">
        <v>180</v>
      </c>
      <c r="I12" s="50">
        <v>180</v>
      </c>
      <c r="J12" s="50">
        <v>180</v>
      </c>
      <c r="K12" s="50">
        <v>180</v>
      </c>
      <c r="L12" s="50">
        <v>180</v>
      </c>
      <c r="M12" s="50">
        <v>180</v>
      </c>
      <c r="N12" s="50">
        <v>180</v>
      </c>
      <c r="O12" s="50">
        <v>192</v>
      </c>
      <c r="P12" s="9"/>
      <c r="Q12" s="9"/>
      <c r="R12" s="9">
        <v>1452</v>
      </c>
      <c r="S12" s="19">
        <v>4</v>
      </c>
      <c r="T12" s="58">
        <v>672.88948107810643</v>
      </c>
      <c r="V12" s="20">
        <f t="shared" si="0"/>
        <v>672.88948107810643</v>
      </c>
      <c r="W12" s="18"/>
    </row>
    <row r="13" spans="1:23" ht="15.75" x14ac:dyDescent="0.25">
      <c r="A13" s="27">
        <v>5</v>
      </c>
      <c r="B13" s="48"/>
      <c r="C13" s="49" t="s">
        <v>22</v>
      </c>
      <c r="D13" s="22"/>
      <c r="E13" s="53" t="s">
        <v>77</v>
      </c>
      <c r="F13" s="55" t="s">
        <v>82</v>
      </c>
      <c r="G13" s="41">
        <v>5.6</v>
      </c>
      <c r="H13" s="50">
        <v>180</v>
      </c>
      <c r="I13" s="50">
        <v>180</v>
      </c>
      <c r="J13" s="50">
        <v>180</v>
      </c>
      <c r="K13" s="50">
        <v>180</v>
      </c>
      <c r="L13" s="50">
        <v>180</v>
      </c>
      <c r="M13" s="50">
        <v>180</v>
      </c>
      <c r="N13" s="50">
        <v>180</v>
      </c>
      <c r="O13" s="50">
        <v>190</v>
      </c>
      <c r="P13" s="9"/>
      <c r="Q13" s="9"/>
      <c r="R13" s="9">
        <v>1450</v>
      </c>
      <c r="S13" s="19">
        <v>5</v>
      </c>
      <c r="T13" s="58">
        <v>595.34853921066133</v>
      </c>
      <c r="V13" s="20">
        <f t="shared" si="0"/>
        <v>595.34853921066133</v>
      </c>
      <c r="W13" s="18"/>
    </row>
    <row r="14" spans="1:23" ht="15.75" x14ac:dyDescent="0.25">
      <c r="A14" s="27">
        <v>6</v>
      </c>
      <c r="B14" s="48"/>
      <c r="C14" s="49" t="s">
        <v>23</v>
      </c>
      <c r="D14" s="22"/>
      <c r="E14" s="53" t="s">
        <v>77</v>
      </c>
      <c r="F14" s="50" t="s">
        <v>83</v>
      </c>
      <c r="G14" s="40">
        <v>3.6</v>
      </c>
      <c r="H14" s="50">
        <v>180</v>
      </c>
      <c r="I14" s="50">
        <v>180</v>
      </c>
      <c r="J14" s="50">
        <v>180</v>
      </c>
      <c r="K14" s="50">
        <v>180</v>
      </c>
      <c r="L14" s="50">
        <v>180</v>
      </c>
      <c r="M14" s="50">
        <v>180</v>
      </c>
      <c r="N14" s="50">
        <v>180</v>
      </c>
      <c r="O14" s="50">
        <v>189</v>
      </c>
      <c r="P14" s="9"/>
      <c r="Q14" s="9"/>
      <c r="R14" s="9">
        <v>1449</v>
      </c>
      <c r="S14" s="19">
        <v>6</v>
      </c>
      <c r="T14" s="58">
        <v>525.84460415369824</v>
      </c>
      <c r="V14" s="20">
        <f t="shared" si="0"/>
        <v>525.84460415369824</v>
      </c>
      <c r="W14" s="18"/>
    </row>
    <row r="15" spans="1:23" ht="15.75" x14ac:dyDescent="0.25">
      <c r="A15" s="27">
        <v>7</v>
      </c>
      <c r="B15" s="48" t="s">
        <v>24</v>
      </c>
      <c r="C15" s="49" t="s">
        <v>25</v>
      </c>
      <c r="D15" s="21"/>
      <c r="E15" s="53">
        <v>2</v>
      </c>
      <c r="F15" s="50" t="s">
        <v>84</v>
      </c>
      <c r="G15" s="40">
        <v>1.8</v>
      </c>
      <c r="H15" s="50">
        <v>180</v>
      </c>
      <c r="I15" s="50">
        <v>180</v>
      </c>
      <c r="J15" s="50">
        <v>180</v>
      </c>
      <c r="K15" s="50">
        <v>180</v>
      </c>
      <c r="L15" s="50">
        <v>180</v>
      </c>
      <c r="M15" s="50">
        <v>180</v>
      </c>
      <c r="N15" s="50">
        <v>180</v>
      </c>
      <c r="O15" s="50">
        <v>188</v>
      </c>
      <c r="P15" s="9"/>
      <c r="Q15" s="9"/>
      <c r="R15" s="9">
        <v>1448</v>
      </c>
      <c r="S15" s="19">
        <v>7</v>
      </c>
      <c r="T15" s="58">
        <v>464.647171773742</v>
      </c>
      <c r="V15" s="20">
        <f t="shared" si="0"/>
        <v>464.647171773742</v>
      </c>
      <c r="W15" s="18"/>
    </row>
    <row r="16" spans="1:23" ht="15.75" x14ac:dyDescent="0.25">
      <c r="A16" s="27">
        <v>8</v>
      </c>
      <c r="B16" s="48"/>
      <c r="C16" s="50" t="s">
        <v>26</v>
      </c>
      <c r="D16" s="7"/>
      <c r="E16" s="53" t="s">
        <v>77</v>
      </c>
      <c r="F16" s="50" t="s">
        <v>85</v>
      </c>
      <c r="G16" s="42">
        <v>27.8</v>
      </c>
      <c r="H16" s="50">
        <v>180</v>
      </c>
      <c r="I16" s="50">
        <v>180</v>
      </c>
      <c r="J16" s="50">
        <v>180</v>
      </c>
      <c r="K16" s="50">
        <v>180</v>
      </c>
      <c r="L16" s="50">
        <v>180</v>
      </c>
      <c r="M16" s="50">
        <v>180</v>
      </c>
      <c r="N16" s="50">
        <v>180</v>
      </c>
      <c r="O16" s="50">
        <v>187</v>
      </c>
      <c r="P16" s="10"/>
      <c r="Q16" s="10"/>
      <c r="R16" s="10">
        <v>1447</v>
      </c>
      <c r="S16" s="19">
        <v>8</v>
      </c>
      <c r="T16" s="58">
        <v>411.33765969314135</v>
      </c>
      <c r="V16" s="20">
        <f t="shared" si="0"/>
        <v>411.33765969314135</v>
      </c>
      <c r="W16" s="18"/>
    </row>
    <row r="17" spans="1:23" ht="15.75" x14ac:dyDescent="0.25">
      <c r="A17" s="27">
        <v>9</v>
      </c>
      <c r="B17" s="48"/>
      <c r="C17" s="50" t="s">
        <v>27</v>
      </c>
      <c r="D17" s="22"/>
      <c r="E17" s="53" t="s">
        <v>78</v>
      </c>
      <c r="F17" s="50" t="s">
        <v>80</v>
      </c>
      <c r="G17" s="43">
        <v>38</v>
      </c>
      <c r="H17" s="50">
        <v>180</v>
      </c>
      <c r="I17" s="50">
        <v>180</v>
      </c>
      <c r="J17" s="50">
        <v>180</v>
      </c>
      <c r="K17" s="50">
        <v>180</v>
      </c>
      <c r="L17" s="50">
        <v>180</v>
      </c>
      <c r="M17" s="50">
        <v>180</v>
      </c>
      <c r="N17" s="50">
        <v>180</v>
      </c>
      <c r="O17" s="50">
        <v>152</v>
      </c>
      <c r="P17" s="9"/>
      <c r="Q17" s="9"/>
      <c r="R17" s="9">
        <v>1412</v>
      </c>
      <c r="S17" s="19">
        <v>9</v>
      </c>
      <c r="T17" s="58">
        <v>365.16756790744466</v>
      </c>
      <c r="V17" s="20">
        <f t="shared" si="0"/>
        <v>365.16756790744466</v>
      </c>
      <c r="W17" s="18"/>
    </row>
    <row r="18" spans="1:23" ht="15.75" x14ac:dyDescent="0.25">
      <c r="A18" s="27">
        <v>10</v>
      </c>
      <c r="B18" s="48" t="s">
        <v>24</v>
      </c>
      <c r="C18" s="49" t="s">
        <v>28</v>
      </c>
      <c r="D18" s="22"/>
      <c r="E18" s="53">
        <v>2</v>
      </c>
      <c r="F18" s="55" t="s">
        <v>86</v>
      </c>
      <c r="G18" s="41">
        <v>13.7</v>
      </c>
      <c r="H18" s="50">
        <v>180</v>
      </c>
      <c r="I18" s="50">
        <v>180</v>
      </c>
      <c r="J18" s="50">
        <v>180</v>
      </c>
      <c r="K18" s="50">
        <v>180</v>
      </c>
      <c r="L18" s="50">
        <v>180</v>
      </c>
      <c r="M18" s="50">
        <v>180</v>
      </c>
      <c r="N18" s="50">
        <v>180</v>
      </c>
      <c r="O18" s="50">
        <v>110</v>
      </c>
      <c r="P18" s="9"/>
      <c r="Q18" s="9"/>
      <c r="R18" s="9">
        <v>1370</v>
      </c>
      <c r="S18" s="19">
        <v>10</v>
      </c>
      <c r="T18" s="58">
        <v>325.27741799979003</v>
      </c>
      <c r="V18" s="20">
        <f t="shared" si="0"/>
        <v>325.27741799979003</v>
      </c>
      <c r="W18" s="18"/>
    </row>
    <row r="19" spans="1:23" ht="15.75" x14ac:dyDescent="0.25">
      <c r="A19" s="27">
        <v>11</v>
      </c>
      <c r="B19" s="48"/>
      <c r="C19" s="49" t="s">
        <v>29</v>
      </c>
      <c r="D19" s="17"/>
      <c r="E19" s="53" t="s">
        <v>77</v>
      </c>
      <c r="F19" s="55" t="s">
        <v>81</v>
      </c>
      <c r="G19" s="41">
        <v>23.5</v>
      </c>
      <c r="H19" s="50">
        <v>180</v>
      </c>
      <c r="I19" s="50">
        <v>180</v>
      </c>
      <c r="J19" s="50">
        <v>180</v>
      </c>
      <c r="K19" s="50">
        <v>180</v>
      </c>
      <c r="L19" s="50">
        <v>180</v>
      </c>
      <c r="M19" s="50">
        <v>180</v>
      </c>
      <c r="N19" s="50">
        <v>179</v>
      </c>
      <c r="O19" s="50"/>
      <c r="P19" s="9"/>
      <c r="Q19" s="9"/>
      <c r="R19" s="9">
        <v>1259</v>
      </c>
      <c r="S19" s="19">
        <v>11</v>
      </c>
      <c r="T19" s="58">
        <v>290.81747621432152</v>
      </c>
      <c r="V19" s="20">
        <f t="shared" si="0"/>
        <v>290.81747621432152</v>
      </c>
      <c r="W19" s="18"/>
    </row>
    <row r="20" spans="1:23" ht="15.75" x14ac:dyDescent="0.25">
      <c r="A20" s="27">
        <v>12</v>
      </c>
      <c r="B20" s="48"/>
      <c r="C20" s="49" t="s">
        <v>30</v>
      </c>
      <c r="D20" s="7"/>
      <c r="E20" s="53" t="s">
        <v>78</v>
      </c>
      <c r="F20" s="50" t="s">
        <v>82</v>
      </c>
      <c r="G20" s="40">
        <v>82.1</v>
      </c>
      <c r="H20" s="50">
        <v>180</v>
      </c>
      <c r="I20" s="50">
        <v>180</v>
      </c>
      <c r="J20" s="50">
        <v>180</v>
      </c>
      <c r="K20" s="50">
        <v>180</v>
      </c>
      <c r="L20" s="50">
        <v>180</v>
      </c>
      <c r="M20" s="50">
        <v>180</v>
      </c>
      <c r="N20" s="50">
        <v>170</v>
      </c>
      <c r="O20" s="50"/>
      <c r="P20" s="9"/>
      <c r="Q20" s="9"/>
      <c r="R20" s="9">
        <v>1250</v>
      </c>
      <c r="S20" s="19">
        <v>12</v>
      </c>
      <c r="T20" s="58">
        <v>261.00658962849781</v>
      </c>
      <c r="V20" s="20">
        <f t="shared" si="0"/>
        <v>261.00658962849781</v>
      </c>
      <c r="W20" s="18"/>
    </row>
    <row r="21" spans="1:23" ht="15.75" x14ac:dyDescent="0.25">
      <c r="A21" s="27">
        <v>13</v>
      </c>
      <c r="B21" s="51"/>
      <c r="C21" s="50" t="s">
        <v>31</v>
      </c>
      <c r="D21" s="17"/>
      <c r="E21" s="53" t="s">
        <v>77</v>
      </c>
      <c r="F21" s="55" t="s">
        <v>82</v>
      </c>
      <c r="G21" s="41">
        <v>28.8</v>
      </c>
      <c r="H21" s="50">
        <v>180</v>
      </c>
      <c r="I21" s="50">
        <v>180</v>
      </c>
      <c r="J21" s="50">
        <v>146</v>
      </c>
      <c r="K21" s="50">
        <v>180</v>
      </c>
      <c r="L21" s="50">
        <v>180</v>
      </c>
      <c r="M21" s="50">
        <v>180</v>
      </c>
      <c r="N21" s="50">
        <v>180</v>
      </c>
      <c r="O21" s="50"/>
      <c r="P21" s="9"/>
      <c r="Q21" s="9"/>
      <c r="R21" s="9">
        <v>1226</v>
      </c>
      <c r="S21" s="19">
        <v>13</v>
      </c>
      <c r="T21" s="58">
        <v>235.15507956431961</v>
      </c>
      <c r="V21" s="20">
        <f t="shared" si="0"/>
        <v>235.15507956431961</v>
      </c>
      <c r="W21" s="18"/>
    </row>
    <row r="22" spans="1:23" ht="15.75" x14ac:dyDescent="0.25">
      <c r="A22" s="27">
        <v>14</v>
      </c>
      <c r="B22" s="48"/>
      <c r="C22" s="52" t="s">
        <v>32</v>
      </c>
      <c r="D22" s="21"/>
      <c r="E22" s="54" t="s">
        <v>77</v>
      </c>
      <c r="F22" s="52" t="s">
        <v>87</v>
      </c>
      <c r="G22" s="40">
        <v>23.2</v>
      </c>
      <c r="H22" s="52">
        <v>180</v>
      </c>
      <c r="I22" s="52">
        <v>180</v>
      </c>
      <c r="J22" s="50">
        <v>180</v>
      </c>
      <c r="K22" s="52">
        <v>158</v>
      </c>
      <c r="L22" s="52">
        <v>151</v>
      </c>
      <c r="M22" s="52">
        <v>180</v>
      </c>
      <c r="N22" s="52">
        <v>180</v>
      </c>
      <c r="O22" s="52"/>
      <c r="P22" s="9"/>
      <c r="Q22" s="9"/>
      <c r="R22" s="9">
        <v>1209</v>
      </c>
      <c r="S22" s="19">
        <v>14</v>
      </c>
      <c r="T22" s="58">
        <v>212.66827484242478</v>
      </c>
      <c r="V22" s="20">
        <f t="shared" si="0"/>
        <v>212.66827484242478</v>
      </c>
      <c r="W22" s="18"/>
    </row>
    <row r="23" spans="1:23" ht="15.75" x14ac:dyDescent="0.25">
      <c r="A23" s="27">
        <v>15</v>
      </c>
      <c r="B23" s="48"/>
      <c r="C23" s="49" t="s">
        <v>33</v>
      </c>
      <c r="D23" s="21"/>
      <c r="E23" s="53" t="s">
        <v>77</v>
      </c>
      <c r="F23" s="55" t="s">
        <v>81</v>
      </c>
      <c r="G23" s="41">
        <v>20.3</v>
      </c>
      <c r="H23" s="50">
        <v>180</v>
      </c>
      <c r="I23" s="50">
        <v>180</v>
      </c>
      <c r="J23" s="50">
        <v>125</v>
      </c>
      <c r="K23" s="50">
        <v>180</v>
      </c>
      <c r="L23" s="50">
        <v>180</v>
      </c>
      <c r="M23" s="50">
        <v>180</v>
      </c>
      <c r="N23" s="50">
        <v>180</v>
      </c>
      <c r="O23" s="50"/>
      <c r="P23" s="9"/>
      <c r="Q23" s="9"/>
      <c r="R23" s="9">
        <v>1205</v>
      </c>
      <c r="S23" s="19">
        <v>15</v>
      </c>
      <c r="T23" s="58">
        <v>193.04055176998511</v>
      </c>
      <c r="V23" s="20">
        <f t="shared" si="0"/>
        <v>193.04055176998511</v>
      </c>
      <c r="W23" s="18"/>
    </row>
    <row r="24" spans="1:23" ht="15.75" x14ac:dyDescent="0.25">
      <c r="A24" s="27">
        <v>16</v>
      </c>
      <c r="B24" s="48"/>
      <c r="C24" s="50" t="s">
        <v>34</v>
      </c>
      <c r="D24" s="17"/>
      <c r="E24" s="53" t="s">
        <v>77</v>
      </c>
      <c r="F24" s="50" t="s">
        <v>88</v>
      </c>
      <c r="G24" s="40">
        <v>1.8</v>
      </c>
      <c r="H24" s="50">
        <v>180</v>
      </c>
      <c r="I24" s="50">
        <v>180</v>
      </c>
      <c r="J24" s="50">
        <v>180</v>
      </c>
      <c r="K24" s="50">
        <v>180</v>
      </c>
      <c r="L24" s="50">
        <v>180</v>
      </c>
      <c r="M24" s="50">
        <v>180</v>
      </c>
      <c r="N24" s="50">
        <v>117</v>
      </c>
      <c r="O24" s="50"/>
      <c r="P24" s="9"/>
      <c r="Q24" s="9"/>
      <c r="R24" s="9">
        <v>1197</v>
      </c>
      <c r="S24" s="19">
        <v>16</v>
      </c>
      <c r="T24" s="58">
        <v>175.84542891206027</v>
      </c>
      <c r="V24" s="20">
        <f t="shared" si="0"/>
        <v>175.84542891206027</v>
      </c>
      <c r="W24" s="18"/>
    </row>
    <row r="25" spans="1:23" ht="15.75" x14ac:dyDescent="0.25">
      <c r="A25" s="27">
        <v>17</v>
      </c>
      <c r="B25" s="48"/>
      <c r="C25" s="49" t="s">
        <v>35</v>
      </c>
      <c r="D25" s="17"/>
      <c r="E25" s="53" t="s">
        <v>77</v>
      </c>
      <c r="F25" s="50" t="s">
        <v>89</v>
      </c>
      <c r="G25" s="40">
        <v>27.5</v>
      </c>
      <c r="H25" s="50">
        <v>113</v>
      </c>
      <c r="I25" s="50">
        <v>180</v>
      </c>
      <c r="J25" s="50">
        <v>180</v>
      </c>
      <c r="K25" s="50">
        <v>180</v>
      </c>
      <c r="L25" s="50">
        <v>180</v>
      </c>
      <c r="M25" s="50">
        <v>180</v>
      </c>
      <c r="N25" s="50">
        <v>180</v>
      </c>
      <c r="O25" s="50"/>
      <c r="P25" s="9"/>
      <c r="Q25" s="9"/>
      <c r="R25" s="9">
        <v>1193</v>
      </c>
      <c r="S25" s="19">
        <v>17</v>
      </c>
      <c r="T25" s="58">
        <v>160.72466375159132</v>
      </c>
      <c r="V25" s="20">
        <f t="shared" si="0"/>
        <v>160.72466375159132</v>
      </c>
      <c r="W25" s="18"/>
    </row>
    <row r="26" spans="1:23" ht="15.75" x14ac:dyDescent="0.25">
      <c r="A26" s="27">
        <v>18</v>
      </c>
      <c r="B26" s="48"/>
      <c r="C26" s="49" t="s">
        <v>36</v>
      </c>
      <c r="D26" s="7"/>
      <c r="E26" s="53" t="s">
        <v>76</v>
      </c>
      <c r="F26" s="50" t="s">
        <v>80</v>
      </c>
      <c r="G26" s="41">
        <v>60.1</v>
      </c>
      <c r="H26" s="50">
        <v>180</v>
      </c>
      <c r="I26" s="50">
        <v>178</v>
      </c>
      <c r="J26" s="50">
        <v>180</v>
      </c>
      <c r="K26" s="50">
        <v>180</v>
      </c>
      <c r="L26" s="50">
        <v>107</v>
      </c>
      <c r="M26" s="50">
        <v>180</v>
      </c>
      <c r="N26" s="50">
        <v>180</v>
      </c>
      <c r="O26" s="50"/>
      <c r="P26" s="9"/>
      <c r="Q26" s="9"/>
      <c r="R26" s="9">
        <v>1185</v>
      </c>
      <c r="S26" s="19">
        <v>18</v>
      </c>
      <c r="T26" s="58">
        <v>147.37780371830701</v>
      </c>
      <c r="V26" s="20">
        <f t="shared" si="0"/>
        <v>147.37780371830701</v>
      </c>
      <c r="W26" s="18"/>
    </row>
    <row r="27" spans="1:23" ht="15.75" x14ac:dyDescent="0.25">
      <c r="A27" s="27">
        <v>19</v>
      </c>
      <c r="B27" s="48"/>
      <c r="C27" s="50" t="s">
        <v>37</v>
      </c>
      <c r="D27" s="7"/>
      <c r="E27" s="53" t="s">
        <v>77</v>
      </c>
      <c r="F27" s="50" t="s">
        <v>84</v>
      </c>
      <c r="G27" s="40">
        <v>5.2</v>
      </c>
      <c r="H27" s="50">
        <v>171</v>
      </c>
      <c r="I27" s="50">
        <v>180</v>
      </c>
      <c r="J27" s="50">
        <v>180</v>
      </c>
      <c r="K27" s="50">
        <v>180</v>
      </c>
      <c r="L27" s="50">
        <v>180</v>
      </c>
      <c r="M27" s="50">
        <v>180</v>
      </c>
      <c r="N27" s="50">
        <v>110</v>
      </c>
      <c r="O27" s="50"/>
      <c r="P27" s="9"/>
      <c r="Q27" s="9"/>
      <c r="R27" s="9">
        <v>1181</v>
      </c>
      <c r="S27" s="19">
        <v>19</v>
      </c>
      <c r="T27" s="58">
        <v>135.55281953132294</v>
      </c>
      <c r="V27" s="20">
        <f t="shared" si="0"/>
        <v>135.55281953132294</v>
      </c>
      <c r="W27" s="18"/>
    </row>
    <row r="28" spans="1:23" ht="15.75" x14ac:dyDescent="0.25">
      <c r="A28" s="27">
        <v>20</v>
      </c>
      <c r="B28" s="48"/>
      <c r="C28" s="50" t="s">
        <v>38</v>
      </c>
      <c r="D28" s="17"/>
      <c r="E28" s="53" t="s">
        <v>76</v>
      </c>
      <c r="F28" s="50" t="s">
        <v>90</v>
      </c>
      <c r="G28" s="41">
        <v>11.3</v>
      </c>
      <c r="H28" s="52">
        <v>180</v>
      </c>
      <c r="I28" s="52">
        <v>180</v>
      </c>
      <c r="J28" s="50">
        <v>97</v>
      </c>
      <c r="K28" s="50">
        <v>180</v>
      </c>
      <c r="L28" s="50">
        <v>180</v>
      </c>
      <c r="M28" s="50">
        <v>180</v>
      </c>
      <c r="N28" s="50">
        <v>180</v>
      </c>
      <c r="O28" s="50"/>
      <c r="P28" s="9"/>
      <c r="Q28" s="9"/>
      <c r="R28" s="9">
        <v>1177</v>
      </c>
      <c r="S28" s="19">
        <v>20</v>
      </c>
      <c r="T28" s="58">
        <v>125.03801385992062</v>
      </c>
      <c r="V28" s="20">
        <f t="shared" si="0"/>
        <v>125.03801385992062</v>
      </c>
      <c r="W28" s="18"/>
    </row>
    <row r="29" spans="1:23" ht="15.75" x14ac:dyDescent="0.25">
      <c r="A29" s="27">
        <v>21</v>
      </c>
      <c r="B29" s="48"/>
      <c r="C29" s="49" t="s">
        <v>39</v>
      </c>
      <c r="D29" s="5"/>
      <c r="E29" s="53" t="s">
        <v>75</v>
      </c>
      <c r="F29" s="55" t="s">
        <v>82</v>
      </c>
      <c r="G29" s="40">
        <v>16.3</v>
      </c>
      <c r="H29" s="50">
        <v>120</v>
      </c>
      <c r="I29" s="50">
        <v>154</v>
      </c>
      <c r="J29" s="50">
        <v>172</v>
      </c>
      <c r="K29" s="50">
        <v>180</v>
      </c>
      <c r="L29" s="50">
        <v>180</v>
      </c>
      <c r="M29" s="50">
        <v>180</v>
      </c>
      <c r="N29" s="50">
        <v>180</v>
      </c>
      <c r="O29" s="50"/>
      <c r="P29" s="9"/>
      <c r="Q29" s="9"/>
      <c r="R29" s="9">
        <v>1166</v>
      </c>
      <c r="S29" s="19">
        <v>21</v>
      </c>
      <c r="T29" s="58">
        <v>115.65518271432839</v>
      </c>
      <c r="V29" s="20">
        <f t="shared" si="0"/>
        <v>115.65518271432839</v>
      </c>
      <c r="W29" s="18"/>
    </row>
    <row r="30" spans="1:23" ht="15.75" x14ac:dyDescent="0.25">
      <c r="A30" s="27">
        <v>22</v>
      </c>
      <c r="B30" s="48" t="s">
        <v>24</v>
      </c>
      <c r="C30" s="50" t="s">
        <v>40</v>
      </c>
      <c r="D30" s="17"/>
      <c r="E30" s="53">
        <v>1</v>
      </c>
      <c r="F30" s="50" t="s">
        <v>91</v>
      </c>
      <c r="G30" s="41">
        <v>32.299999999999997</v>
      </c>
      <c r="H30" s="50">
        <v>180</v>
      </c>
      <c r="I30" s="50">
        <v>80</v>
      </c>
      <c r="J30" s="50">
        <v>180</v>
      </c>
      <c r="K30" s="50">
        <v>180</v>
      </c>
      <c r="L30" s="50">
        <v>180</v>
      </c>
      <c r="M30" s="50">
        <v>180</v>
      </c>
      <c r="N30" s="50">
        <v>180</v>
      </c>
      <c r="O30" s="50"/>
      <c r="P30" s="9"/>
      <c r="Q30" s="9"/>
      <c r="R30" s="9">
        <v>1160</v>
      </c>
      <c r="S30" s="19">
        <v>22</v>
      </c>
      <c r="T30" s="58">
        <v>107.25391112845031</v>
      </c>
      <c r="V30" s="20">
        <f t="shared" si="0"/>
        <v>107.25391112845031</v>
      </c>
      <c r="W30" s="18"/>
    </row>
    <row r="31" spans="1:23" ht="15.75" x14ac:dyDescent="0.25">
      <c r="A31" s="27">
        <v>23</v>
      </c>
      <c r="B31" s="48"/>
      <c r="C31" s="50" t="s">
        <v>41</v>
      </c>
      <c r="D31" s="21"/>
      <c r="E31" s="53" t="s">
        <v>77</v>
      </c>
      <c r="F31" s="50" t="s">
        <v>81</v>
      </c>
      <c r="G31" s="40">
        <v>46.6</v>
      </c>
      <c r="H31" s="50">
        <v>180</v>
      </c>
      <c r="I31" s="50">
        <v>78</v>
      </c>
      <c r="J31" s="50">
        <v>180</v>
      </c>
      <c r="K31" s="50">
        <v>180</v>
      </c>
      <c r="L31" s="50">
        <v>180</v>
      </c>
      <c r="M31" s="50">
        <v>180</v>
      </c>
      <c r="N31" s="50">
        <v>180</v>
      </c>
      <c r="O31" s="50"/>
      <c r="P31" s="9"/>
      <c r="Q31" s="9"/>
      <c r="R31" s="9">
        <v>1158</v>
      </c>
      <c r="S31" s="19">
        <v>23</v>
      </c>
      <c r="T31" s="58">
        <v>99.706851855031175</v>
      </c>
      <c r="V31" s="20">
        <f t="shared" si="0"/>
        <v>99.706851855031175</v>
      </c>
      <c r="W31" s="18"/>
    </row>
    <row r="32" spans="1:23" ht="15.75" x14ac:dyDescent="0.25">
      <c r="A32" s="27">
        <v>24</v>
      </c>
      <c r="B32" s="48" t="s">
        <v>24</v>
      </c>
      <c r="C32" s="50" t="s">
        <v>42</v>
      </c>
      <c r="D32" s="7"/>
      <c r="E32" s="53">
        <v>1</v>
      </c>
      <c r="F32" s="50" t="s">
        <v>81</v>
      </c>
      <c r="G32" s="41">
        <v>16.8</v>
      </c>
      <c r="H32" s="50">
        <v>180</v>
      </c>
      <c r="I32" s="50">
        <v>180</v>
      </c>
      <c r="J32" s="50">
        <v>180</v>
      </c>
      <c r="K32" s="50">
        <v>71</v>
      </c>
      <c r="L32" s="50">
        <v>180</v>
      </c>
      <c r="M32" s="50">
        <v>180</v>
      </c>
      <c r="N32" s="50">
        <v>180</v>
      </c>
      <c r="O32" s="50"/>
      <c r="P32" s="9"/>
      <c r="Q32" s="9"/>
      <c r="R32" s="9">
        <v>1151</v>
      </c>
      <c r="S32" s="19">
        <v>24</v>
      </c>
      <c r="T32" s="58">
        <v>92.905834384817055</v>
      </c>
      <c r="V32" s="20">
        <f t="shared" si="0"/>
        <v>92.905834384817055</v>
      </c>
      <c r="W32" s="18"/>
    </row>
    <row r="33" spans="1:23" ht="15.75" x14ac:dyDescent="0.25">
      <c r="A33" s="27">
        <v>25</v>
      </c>
      <c r="B33" s="48"/>
      <c r="C33" s="50" t="s">
        <v>43</v>
      </c>
      <c r="D33" s="5"/>
      <c r="E33" s="53">
        <v>2</v>
      </c>
      <c r="F33" s="55" t="s">
        <v>80</v>
      </c>
      <c r="G33" s="40">
        <v>46.3</v>
      </c>
      <c r="H33" s="50">
        <v>180</v>
      </c>
      <c r="I33" s="50">
        <v>137</v>
      </c>
      <c r="J33" s="50">
        <v>180</v>
      </c>
      <c r="K33" s="50">
        <v>108</v>
      </c>
      <c r="L33" s="50">
        <v>180</v>
      </c>
      <c r="M33" s="50">
        <v>180</v>
      </c>
      <c r="N33" s="50">
        <v>180</v>
      </c>
      <c r="O33" s="50"/>
      <c r="P33" s="9"/>
      <c r="Q33" s="9"/>
      <c r="R33" s="9">
        <v>1145</v>
      </c>
      <c r="S33" s="19">
        <v>25</v>
      </c>
      <c r="T33" s="58">
        <v>86.758664475649837</v>
      </c>
      <c r="V33" s="20">
        <f t="shared" si="0"/>
        <v>86.758664475649837</v>
      </c>
      <c r="W33" s="18"/>
    </row>
    <row r="34" spans="1:23" ht="15.75" x14ac:dyDescent="0.25">
      <c r="A34" s="27">
        <v>26</v>
      </c>
      <c r="B34" s="48"/>
      <c r="C34" s="49" t="s">
        <v>44</v>
      </c>
      <c r="D34" s="7"/>
      <c r="E34" s="53" t="s">
        <v>77</v>
      </c>
      <c r="F34" s="55" t="s">
        <v>89</v>
      </c>
      <c r="G34" s="40">
        <v>40</v>
      </c>
      <c r="H34" s="50">
        <v>180</v>
      </c>
      <c r="I34" s="50">
        <v>175</v>
      </c>
      <c r="J34" s="50">
        <v>137</v>
      </c>
      <c r="K34" s="50">
        <v>180</v>
      </c>
      <c r="L34" s="50">
        <v>180</v>
      </c>
      <c r="M34" s="50">
        <v>107</v>
      </c>
      <c r="N34" s="50">
        <v>180</v>
      </c>
      <c r="O34" s="50"/>
      <c r="P34" s="9"/>
      <c r="Q34" s="9"/>
      <c r="R34" s="9">
        <v>1139</v>
      </c>
      <c r="S34" s="19">
        <v>26</v>
      </c>
      <c r="T34" s="58">
        <v>81.186492507972574</v>
      </c>
      <c r="V34" s="20">
        <f t="shared" si="0"/>
        <v>81.186492507972574</v>
      </c>
      <c r="W34" s="18"/>
    </row>
    <row r="35" spans="1:23" ht="15.75" x14ac:dyDescent="0.25">
      <c r="A35" s="27">
        <v>27</v>
      </c>
      <c r="B35" s="48"/>
      <c r="C35" s="50" t="s">
        <v>45</v>
      </c>
      <c r="D35" s="7"/>
      <c r="E35" s="53"/>
      <c r="F35" s="50" t="s">
        <v>79</v>
      </c>
      <c r="G35" s="40">
        <v>0</v>
      </c>
      <c r="H35" s="50">
        <v>160</v>
      </c>
      <c r="I35" s="50">
        <v>70</v>
      </c>
      <c r="J35" s="50">
        <v>180</v>
      </c>
      <c r="K35" s="50">
        <v>180</v>
      </c>
      <c r="L35" s="50">
        <v>180</v>
      </c>
      <c r="M35" s="50">
        <v>180</v>
      </c>
      <c r="N35" s="50">
        <v>180</v>
      </c>
      <c r="O35" s="50"/>
      <c r="P35" s="9"/>
      <c r="Q35" s="9"/>
      <c r="R35" s="9">
        <v>1130</v>
      </c>
      <c r="S35" s="19">
        <v>27</v>
      </c>
      <c r="T35" s="58">
        <v>76.121647836002836</v>
      </c>
      <c r="V35" s="20">
        <f t="shared" si="0"/>
        <v>76.121647836002836</v>
      </c>
      <c r="W35" s="18"/>
    </row>
    <row r="36" spans="1:23" ht="15.75" x14ac:dyDescent="0.25">
      <c r="A36" s="27">
        <v>28</v>
      </c>
      <c r="B36" s="48"/>
      <c r="C36" s="49" t="s">
        <v>46</v>
      </c>
      <c r="D36" s="22"/>
      <c r="E36" s="53" t="s">
        <v>77</v>
      </c>
      <c r="F36" s="55" t="s">
        <v>92</v>
      </c>
      <c r="G36" s="40">
        <v>4.8</v>
      </c>
      <c r="H36" s="50">
        <v>180</v>
      </c>
      <c r="I36" s="50">
        <v>116</v>
      </c>
      <c r="J36" s="50">
        <v>180</v>
      </c>
      <c r="K36" s="50">
        <v>105</v>
      </c>
      <c r="L36" s="50">
        <v>180</v>
      </c>
      <c r="M36" s="50">
        <v>180</v>
      </c>
      <c r="N36" s="50">
        <v>180</v>
      </c>
      <c r="O36" s="50"/>
      <c r="P36" s="10"/>
      <c r="Q36" s="10"/>
      <c r="R36" s="11">
        <v>1121</v>
      </c>
      <c r="S36" s="19">
        <v>28</v>
      </c>
      <c r="T36" s="58">
        <v>71.505853780909931</v>
      </c>
      <c r="V36" s="20">
        <f t="shared" si="0"/>
        <v>71.505853780909931</v>
      </c>
      <c r="W36" s="18"/>
    </row>
    <row r="37" spans="1:23" ht="15.75" x14ac:dyDescent="0.25">
      <c r="A37" s="27">
        <v>29</v>
      </c>
      <c r="B37" s="48" t="s">
        <v>24</v>
      </c>
      <c r="C37" s="49" t="s">
        <v>47</v>
      </c>
      <c r="D37" s="17"/>
      <c r="E37" s="53">
        <v>2</v>
      </c>
      <c r="F37" s="55" t="s">
        <v>87</v>
      </c>
      <c r="G37" s="41">
        <v>27.9</v>
      </c>
      <c r="H37" s="50">
        <v>180</v>
      </c>
      <c r="I37" s="50">
        <v>180</v>
      </c>
      <c r="J37" s="50">
        <v>90</v>
      </c>
      <c r="K37" s="50">
        <v>123</v>
      </c>
      <c r="L37" s="50">
        <v>180</v>
      </c>
      <c r="M37" s="50">
        <v>180</v>
      </c>
      <c r="N37" s="50">
        <v>180</v>
      </c>
      <c r="O37" s="50"/>
      <c r="P37" s="9"/>
      <c r="Q37" s="9"/>
      <c r="R37" s="9">
        <v>1113</v>
      </c>
      <c r="S37" s="19">
        <v>29</v>
      </c>
      <c r="T37" s="58">
        <v>67.288753200709095</v>
      </c>
      <c r="V37" s="20">
        <f t="shared" si="0"/>
        <v>67.288753200709095</v>
      </c>
      <c r="W37" s="18"/>
    </row>
    <row r="38" spans="1:23" ht="15.75" x14ac:dyDescent="0.25">
      <c r="A38" s="27">
        <v>30</v>
      </c>
      <c r="B38" s="48" t="s">
        <v>24</v>
      </c>
      <c r="C38" s="52" t="s">
        <v>48</v>
      </c>
      <c r="D38" s="22"/>
      <c r="E38" s="54">
        <v>2</v>
      </c>
      <c r="F38" s="52" t="s">
        <v>93</v>
      </c>
      <c r="G38" s="40">
        <v>1.8</v>
      </c>
      <c r="H38" s="52">
        <v>180</v>
      </c>
      <c r="I38" s="50">
        <v>180</v>
      </c>
      <c r="J38" s="52">
        <v>25</v>
      </c>
      <c r="K38" s="52">
        <v>180</v>
      </c>
      <c r="L38" s="52">
        <v>180</v>
      </c>
      <c r="M38" s="52">
        <v>180</v>
      </c>
      <c r="N38" s="52">
        <v>180</v>
      </c>
      <c r="O38" s="52"/>
      <c r="P38" s="9"/>
      <c r="Q38" s="9"/>
      <c r="R38" s="9">
        <v>1105</v>
      </c>
      <c r="S38" s="19">
        <v>30</v>
      </c>
      <c r="T38" s="58">
        <v>63.426687508105644</v>
      </c>
      <c r="V38" s="20">
        <f t="shared" si="0"/>
        <v>63.426687508105644</v>
      </c>
      <c r="W38" s="18"/>
    </row>
    <row r="39" spans="1:23" ht="15.75" x14ac:dyDescent="0.25">
      <c r="A39" s="27">
        <v>31</v>
      </c>
      <c r="B39" s="48"/>
      <c r="C39" s="49" t="s">
        <v>49</v>
      </c>
      <c r="D39" s="21"/>
      <c r="E39" s="53" t="s">
        <v>77</v>
      </c>
      <c r="F39" s="50" t="s">
        <v>83</v>
      </c>
      <c r="G39" s="40">
        <v>29.8</v>
      </c>
      <c r="H39" s="50">
        <v>110</v>
      </c>
      <c r="I39" s="50">
        <v>180</v>
      </c>
      <c r="J39" s="50">
        <v>180</v>
      </c>
      <c r="K39" s="50">
        <v>86</v>
      </c>
      <c r="L39" s="50">
        <v>180</v>
      </c>
      <c r="M39" s="50">
        <v>180</v>
      </c>
      <c r="N39" s="50">
        <v>180</v>
      </c>
      <c r="O39" s="50"/>
      <c r="P39" s="9"/>
      <c r="Q39" s="9"/>
      <c r="R39" s="9">
        <v>1096</v>
      </c>
      <c r="S39" s="19">
        <v>31</v>
      </c>
      <c r="T39" s="58">
        <v>59.881682734443473</v>
      </c>
      <c r="V39" s="20">
        <f t="shared" si="0"/>
        <v>59.881682734443473</v>
      </c>
      <c r="W39" s="20"/>
    </row>
    <row r="40" spans="1:23" ht="15" customHeight="1" x14ac:dyDescent="0.25">
      <c r="A40" s="27">
        <v>32</v>
      </c>
      <c r="B40" s="48"/>
      <c r="C40" s="49" t="s">
        <v>50</v>
      </c>
      <c r="D40" s="22"/>
      <c r="E40" s="53" t="s">
        <v>78</v>
      </c>
      <c r="F40" s="55" t="s">
        <v>80</v>
      </c>
      <c r="G40" s="40">
        <v>52</v>
      </c>
      <c r="H40" s="50">
        <v>180</v>
      </c>
      <c r="I40" s="50">
        <v>180</v>
      </c>
      <c r="J40" s="50">
        <v>122</v>
      </c>
      <c r="K40" s="50">
        <v>71</v>
      </c>
      <c r="L40" s="50">
        <v>180</v>
      </c>
      <c r="M40" s="50">
        <v>180</v>
      </c>
      <c r="N40" s="50">
        <v>180</v>
      </c>
      <c r="O40" s="50"/>
      <c r="P40" s="9"/>
      <c r="Q40" s="9"/>
      <c r="R40" s="9">
        <v>1093</v>
      </c>
      <c r="S40" s="19">
        <v>32</v>
      </c>
      <c r="T40" s="58">
        <v>56.620605020674738</v>
      </c>
      <c r="V40" s="20">
        <f t="shared" si="0"/>
        <v>56.620605020674738</v>
      </c>
      <c r="W40" s="20"/>
    </row>
    <row r="41" spans="1:23" ht="15.75" x14ac:dyDescent="0.25">
      <c r="A41" s="27">
        <v>33</v>
      </c>
      <c r="B41" s="48" t="s">
        <v>24</v>
      </c>
      <c r="C41" s="50" t="s">
        <v>51</v>
      </c>
      <c r="D41" s="17"/>
      <c r="E41" s="53">
        <v>2</v>
      </c>
      <c r="F41" s="50" t="s">
        <v>79</v>
      </c>
      <c r="G41" s="42">
        <v>0</v>
      </c>
      <c r="H41" s="52">
        <v>180</v>
      </c>
      <c r="I41" s="50">
        <v>157</v>
      </c>
      <c r="J41" s="50">
        <v>180</v>
      </c>
      <c r="K41" s="50">
        <v>180</v>
      </c>
      <c r="L41" s="50">
        <v>180</v>
      </c>
      <c r="M41" s="50">
        <v>100</v>
      </c>
      <c r="N41" s="50">
        <v>83</v>
      </c>
      <c r="O41" s="50"/>
      <c r="P41" s="10"/>
      <c r="Q41" s="10"/>
      <c r="R41" s="10">
        <v>1060</v>
      </c>
      <c r="S41" s="19">
        <v>33</v>
      </c>
      <c r="T41" s="58">
        <v>53.614455050682231</v>
      </c>
      <c r="V41" s="20">
        <f t="shared" ref="V41:V64" si="1">$E$69*0.2/(0.01322*A41*A41+0.06088*A41+0.9259)</f>
        <v>53.614455050682231</v>
      </c>
      <c r="W41" s="20"/>
    </row>
    <row r="42" spans="1:23" ht="15.75" x14ac:dyDescent="0.25">
      <c r="A42" s="27">
        <v>34</v>
      </c>
      <c r="B42" s="48" t="s">
        <v>24</v>
      </c>
      <c r="C42" s="49" t="s">
        <v>52</v>
      </c>
      <c r="D42" s="21"/>
      <c r="E42" s="53">
        <v>2</v>
      </c>
      <c r="F42" s="56" t="s">
        <v>82</v>
      </c>
      <c r="G42" s="40">
        <v>18.399999999999999</v>
      </c>
      <c r="H42" s="50">
        <v>180</v>
      </c>
      <c r="I42" s="50">
        <v>106</v>
      </c>
      <c r="J42" s="50">
        <v>166</v>
      </c>
      <c r="K42" s="50">
        <v>64</v>
      </c>
      <c r="L42" s="50">
        <v>180</v>
      </c>
      <c r="M42" s="50">
        <v>180</v>
      </c>
      <c r="N42" s="50">
        <v>180</v>
      </c>
      <c r="O42" s="50"/>
      <c r="P42" s="9"/>
      <c r="Q42" s="9"/>
      <c r="R42" s="9">
        <v>1056</v>
      </c>
      <c r="S42" s="19">
        <v>34</v>
      </c>
      <c r="T42" s="58">
        <v>50.837776710321734</v>
      </c>
      <c r="V42" s="20">
        <f t="shared" si="1"/>
        <v>50.837776710321734</v>
      </c>
      <c r="W42" s="20"/>
    </row>
    <row r="43" spans="1:23" ht="15.75" x14ac:dyDescent="0.25">
      <c r="A43" s="27">
        <v>35</v>
      </c>
      <c r="B43" s="48"/>
      <c r="C43" s="49" t="s">
        <v>53</v>
      </c>
      <c r="D43" s="7"/>
      <c r="E43" s="53" t="s">
        <v>75</v>
      </c>
      <c r="F43" s="50" t="s">
        <v>94</v>
      </c>
      <c r="G43" s="40">
        <v>0</v>
      </c>
      <c r="H43" s="50">
        <v>58</v>
      </c>
      <c r="I43" s="50">
        <v>180</v>
      </c>
      <c r="J43" s="50">
        <v>180</v>
      </c>
      <c r="K43" s="50">
        <v>135</v>
      </c>
      <c r="L43" s="50">
        <v>135</v>
      </c>
      <c r="M43" s="50">
        <v>180</v>
      </c>
      <c r="N43" s="50">
        <v>180</v>
      </c>
      <c r="O43" s="50"/>
      <c r="P43" s="9"/>
      <c r="Q43" s="9"/>
      <c r="R43" s="9">
        <v>1048</v>
      </c>
      <c r="S43" s="19">
        <v>35</v>
      </c>
      <c r="T43" s="58">
        <v>48.268159906914896</v>
      </c>
      <c r="V43" s="20">
        <f t="shared" si="1"/>
        <v>48.268159906914896</v>
      </c>
      <c r="W43" s="20"/>
    </row>
    <row r="44" spans="1:23" ht="15.75" x14ac:dyDescent="0.25">
      <c r="A44" s="27">
        <v>36</v>
      </c>
      <c r="B44" s="48" t="s">
        <v>24</v>
      </c>
      <c r="C44" s="49" t="s">
        <v>54</v>
      </c>
      <c r="D44" s="21"/>
      <c r="E44" s="53">
        <v>1</v>
      </c>
      <c r="F44" s="55" t="s">
        <v>79</v>
      </c>
      <c r="G44" s="41">
        <v>16.5</v>
      </c>
      <c r="H44" s="50">
        <v>180</v>
      </c>
      <c r="I44" s="50">
        <v>137</v>
      </c>
      <c r="J44" s="50">
        <v>180</v>
      </c>
      <c r="K44" s="50">
        <v>180</v>
      </c>
      <c r="L44" s="50">
        <v>0</v>
      </c>
      <c r="M44" s="50">
        <v>180</v>
      </c>
      <c r="N44" s="50">
        <v>180</v>
      </c>
      <c r="O44" s="50"/>
      <c r="P44" s="9"/>
      <c r="Q44" s="9"/>
      <c r="R44" s="9">
        <v>1037</v>
      </c>
      <c r="S44" s="19">
        <v>36</v>
      </c>
      <c r="T44" s="58">
        <v>45.885821230871031</v>
      </c>
      <c r="V44" s="20">
        <f t="shared" si="1"/>
        <v>45.885821230871031</v>
      </c>
      <c r="W44" s="18"/>
    </row>
    <row r="45" spans="1:23" ht="15.75" x14ac:dyDescent="0.25">
      <c r="A45" s="27">
        <v>37</v>
      </c>
      <c r="B45" s="48" t="s">
        <v>24</v>
      </c>
      <c r="C45" s="50" t="s">
        <v>55</v>
      </c>
      <c r="D45" s="7"/>
      <c r="E45" s="53">
        <v>2</v>
      </c>
      <c r="F45" s="50" t="s">
        <v>83</v>
      </c>
      <c r="G45" s="40">
        <v>0</v>
      </c>
      <c r="H45" s="50">
        <v>170</v>
      </c>
      <c r="I45" s="50">
        <v>180</v>
      </c>
      <c r="J45" s="50">
        <v>180</v>
      </c>
      <c r="K45" s="50">
        <v>60</v>
      </c>
      <c r="L45" s="50">
        <v>180</v>
      </c>
      <c r="M45" s="50">
        <v>120</v>
      </c>
      <c r="N45" s="50">
        <v>124</v>
      </c>
      <c r="O45" s="50"/>
      <c r="P45" s="9"/>
      <c r="Q45" s="9"/>
      <c r="R45" s="9">
        <v>1014</v>
      </c>
      <c r="S45" s="19">
        <v>37</v>
      </c>
      <c r="T45" s="58">
        <v>43.673249159641763</v>
      </c>
      <c r="V45" s="20">
        <f t="shared" si="1"/>
        <v>43.673249159641763</v>
      </c>
      <c r="W45" s="18"/>
    </row>
    <row r="46" spans="1:23" ht="15.75" x14ac:dyDescent="0.25">
      <c r="A46" s="27">
        <v>38</v>
      </c>
      <c r="B46" s="48" t="s">
        <v>24</v>
      </c>
      <c r="C46" s="50" t="s">
        <v>56</v>
      </c>
      <c r="D46" s="7"/>
      <c r="E46" s="53" t="s">
        <v>75</v>
      </c>
      <c r="F46" s="50" t="s">
        <v>94</v>
      </c>
      <c r="G46" s="41">
        <v>15.7</v>
      </c>
      <c r="H46" s="50">
        <v>180</v>
      </c>
      <c r="I46" s="50">
        <v>63</v>
      </c>
      <c r="J46" s="50">
        <v>180</v>
      </c>
      <c r="K46" s="50">
        <v>86</v>
      </c>
      <c r="L46" s="50">
        <v>176</v>
      </c>
      <c r="M46" s="50">
        <v>144</v>
      </c>
      <c r="N46" s="50">
        <v>180</v>
      </c>
      <c r="O46" s="50"/>
      <c r="P46" s="9"/>
      <c r="Q46" s="9"/>
      <c r="R46" s="9">
        <v>1009</v>
      </c>
      <c r="S46" s="19">
        <v>38</v>
      </c>
      <c r="T46" s="58">
        <v>41.614902937970413</v>
      </c>
      <c r="V46" s="20">
        <f t="shared" si="1"/>
        <v>41.614902937970413</v>
      </c>
      <c r="W46" s="18"/>
    </row>
    <row r="47" spans="1:23" ht="15.75" x14ac:dyDescent="0.25">
      <c r="A47" s="27">
        <v>39</v>
      </c>
      <c r="B47" s="48"/>
      <c r="C47" s="50" t="s">
        <v>57</v>
      </c>
      <c r="D47" s="22"/>
      <c r="E47" s="53" t="s">
        <v>77</v>
      </c>
      <c r="F47" s="50" t="s">
        <v>95</v>
      </c>
      <c r="G47" s="41">
        <v>20.100000000000001</v>
      </c>
      <c r="H47" s="50">
        <v>180</v>
      </c>
      <c r="I47" s="50">
        <v>125</v>
      </c>
      <c r="J47" s="50">
        <v>24</v>
      </c>
      <c r="K47" s="50">
        <v>107</v>
      </c>
      <c r="L47" s="50">
        <v>180</v>
      </c>
      <c r="M47" s="50">
        <v>180</v>
      </c>
      <c r="N47" s="50">
        <v>180</v>
      </c>
      <c r="O47" s="50"/>
      <c r="P47" s="9"/>
      <c r="Q47" s="9"/>
      <c r="R47" s="9">
        <v>976</v>
      </c>
      <c r="S47" s="19">
        <v>39</v>
      </c>
      <c r="T47" s="58">
        <v>39.696956233467084</v>
      </c>
      <c r="V47" s="20">
        <f t="shared" si="1"/>
        <v>39.696956233467084</v>
      </c>
      <c r="W47" s="18"/>
    </row>
    <row r="48" spans="1:23" ht="15.75" x14ac:dyDescent="0.25">
      <c r="A48" s="27">
        <v>40</v>
      </c>
      <c r="B48" s="48" t="s">
        <v>24</v>
      </c>
      <c r="C48" s="49" t="s">
        <v>58</v>
      </c>
      <c r="D48" s="28"/>
      <c r="E48" s="53">
        <v>2</v>
      </c>
      <c r="F48" s="55" t="s">
        <v>87</v>
      </c>
      <c r="G48" s="40">
        <v>2.2000000000000002</v>
      </c>
      <c r="H48" s="50">
        <v>96</v>
      </c>
      <c r="I48" s="50">
        <v>180</v>
      </c>
      <c r="J48" s="50">
        <v>0</v>
      </c>
      <c r="K48" s="50">
        <v>180</v>
      </c>
      <c r="L48" s="50">
        <v>180</v>
      </c>
      <c r="M48" s="50">
        <v>180</v>
      </c>
      <c r="N48" s="50">
        <v>159</v>
      </c>
      <c r="O48" s="50"/>
      <c r="P48" s="9"/>
      <c r="Q48" s="9"/>
      <c r="R48" s="9">
        <v>975</v>
      </c>
      <c r="S48" s="19">
        <v>40</v>
      </c>
      <c r="T48" s="58">
        <v>37.907078256116122</v>
      </c>
      <c r="V48" s="20">
        <f t="shared" si="1"/>
        <v>37.907078256116122</v>
      </c>
      <c r="W48" s="18"/>
    </row>
    <row r="49" spans="1:23" ht="15.75" x14ac:dyDescent="0.25">
      <c r="A49" s="27">
        <v>41</v>
      </c>
      <c r="B49" s="48"/>
      <c r="C49" s="50" t="s">
        <v>59</v>
      </c>
      <c r="D49" s="7"/>
      <c r="E49" s="53" t="s">
        <v>75</v>
      </c>
      <c r="F49" s="55" t="s">
        <v>96</v>
      </c>
      <c r="G49" s="42">
        <v>56</v>
      </c>
      <c r="H49" s="50">
        <v>122</v>
      </c>
      <c r="I49" s="50">
        <v>180</v>
      </c>
      <c r="J49" s="50">
        <v>180</v>
      </c>
      <c r="K49" s="50">
        <v>180</v>
      </c>
      <c r="L49" s="50">
        <v>180</v>
      </c>
      <c r="M49" s="50">
        <v>130</v>
      </c>
      <c r="N49" s="50">
        <v>0</v>
      </c>
      <c r="O49" s="50"/>
      <c r="P49" s="9"/>
      <c r="Q49" s="9"/>
      <c r="R49" s="9">
        <v>972</v>
      </c>
      <c r="S49" s="19">
        <v>41</v>
      </c>
      <c r="T49" s="58">
        <v>36.234246318941857</v>
      </c>
      <c r="V49" s="20">
        <f t="shared" si="1"/>
        <v>36.234246318941857</v>
      </c>
      <c r="W49" s="18"/>
    </row>
    <row r="50" spans="1:23" ht="15.75" x14ac:dyDescent="0.25">
      <c r="A50" s="27">
        <v>42</v>
      </c>
      <c r="B50" s="51"/>
      <c r="C50" s="49" t="s">
        <v>60</v>
      </c>
      <c r="D50" s="21"/>
      <c r="E50" s="53" t="s">
        <v>75</v>
      </c>
      <c r="F50" s="55" t="s">
        <v>92</v>
      </c>
      <c r="G50" s="42">
        <v>1.2</v>
      </c>
      <c r="H50" s="50">
        <v>180</v>
      </c>
      <c r="I50" s="50">
        <v>180</v>
      </c>
      <c r="J50" s="50">
        <v>76</v>
      </c>
      <c r="K50" s="50">
        <v>48</v>
      </c>
      <c r="L50" s="50">
        <v>162</v>
      </c>
      <c r="M50" s="50">
        <v>134</v>
      </c>
      <c r="N50" s="50">
        <v>180</v>
      </c>
      <c r="O50" s="50"/>
      <c r="P50" s="9"/>
      <c r="Q50" s="9"/>
      <c r="R50" s="9">
        <v>960</v>
      </c>
      <c r="S50" s="19">
        <v>42</v>
      </c>
      <c r="T50" s="58">
        <v>34.668584864197733</v>
      </c>
      <c r="V50" s="20">
        <f t="shared" si="1"/>
        <v>34.668584864197733</v>
      </c>
      <c r="W50" s="18"/>
    </row>
    <row r="51" spans="1:23" ht="15.75" x14ac:dyDescent="0.25">
      <c r="A51" s="27">
        <v>43</v>
      </c>
      <c r="B51" s="48"/>
      <c r="C51" s="49" t="s">
        <v>61</v>
      </c>
      <c r="D51" s="17"/>
      <c r="E51" s="53" t="s">
        <v>77</v>
      </c>
      <c r="F51" s="57" t="s">
        <v>93</v>
      </c>
      <c r="G51" s="40">
        <v>12.1</v>
      </c>
      <c r="H51" s="50">
        <v>180</v>
      </c>
      <c r="I51" s="50">
        <v>180</v>
      </c>
      <c r="J51" s="50">
        <v>180</v>
      </c>
      <c r="K51" s="50">
        <v>91</v>
      </c>
      <c r="L51" s="50">
        <v>58</v>
      </c>
      <c r="M51" s="50">
        <v>180</v>
      </c>
      <c r="N51" s="50">
        <v>90</v>
      </c>
      <c r="O51" s="50"/>
      <c r="P51" s="9"/>
      <c r="Q51" s="9"/>
      <c r="R51" s="9">
        <v>959</v>
      </c>
      <c r="S51" s="19">
        <v>43</v>
      </c>
      <c r="T51" s="58">
        <v>33.20122683253107</v>
      </c>
      <c r="V51" s="20">
        <f t="shared" si="1"/>
        <v>33.20122683253107</v>
      </c>
      <c r="W51" s="18"/>
    </row>
    <row r="52" spans="1:23" ht="15.75" x14ac:dyDescent="0.25">
      <c r="A52" s="27">
        <v>44</v>
      </c>
      <c r="B52" s="48"/>
      <c r="C52" s="49" t="s">
        <v>62</v>
      </c>
      <c r="D52" s="17"/>
      <c r="E52" s="53" t="s">
        <v>77</v>
      </c>
      <c r="F52" s="55" t="s">
        <v>97</v>
      </c>
      <c r="G52" s="41">
        <v>1.1000000000000001</v>
      </c>
      <c r="H52" s="50">
        <v>164</v>
      </c>
      <c r="I52" s="50">
        <v>145</v>
      </c>
      <c r="J52" s="50">
        <v>34</v>
      </c>
      <c r="K52" s="50">
        <v>177</v>
      </c>
      <c r="L52" s="50">
        <v>34</v>
      </c>
      <c r="M52" s="50">
        <v>180</v>
      </c>
      <c r="N52" s="50">
        <v>180</v>
      </c>
      <c r="O52" s="50"/>
      <c r="P52" s="9"/>
      <c r="Q52" s="9"/>
      <c r="R52" s="9">
        <v>914</v>
      </c>
      <c r="S52" s="19">
        <v>44</v>
      </c>
      <c r="T52" s="58">
        <v>31.824193949423503</v>
      </c>
      <c r="V52" s="20">
        <f t="shared" si="1"/>
        <v>31.824193949423503</v>
      </c>
      <c r="W52" s="20"/>
    </row>
    <row r="53" spans="1:23" ht="15.75" x14ac:dyDescent="0.25">
      <c r="A53" s="27">
        <v>45</v>
      </c>
      <c r="B53" s="48" t="s">
        <v>24</v>
      </c>
      <c r="C53" s="49" t="s">
        <v>63</v>
      </c>
      <c r="D53" s="7"/>
      <c r="E53" s="53">
        <v>2</v>
      </c>
      <c r="F53" s="50" t="s">
        <v>93</v>
      </c>
      <c r="G53" s="41">
        <v>0</v>
      </c>
      <c r="H53" s="50">
        <v>180</v>
      </c>
      <c r="I53" s="50">
        <v>0</v>
      </c>
      <c r="J53" s="50">
        <v>0</v>
      </c>
      <c r="K53" s="50">
        <v>180</v>
      </c>
      <c r="L53" s="50">
        <v>180</v>
      </c>
      <c r="M53" s="50">
        <v>180</v>
      </c>
      <c r="N53" s="50">
        <v>180</v>
      </c>
      <c r="O53" s="50"/>
      <c r="P53" s="9"/>
      <c r="Q53" s="9"/>
      <c r="R53" s="9">
        <v>900</v>
      </c>
      <c r="S53" s="19">
        <v>45</v>
      </c>
      <c r="T53" s="58">
        <v>30.530293073991334</v>
      </c>
      <c r="V53" s="20">
        <f t="shared" si="1"/>
        <v>30.530293073991334</v>
      </c>
      <c r="W53" s="18"/>
    </row>
    <row r="54" spans="1:23" ht="15.75" x14ac:dyDescent="0.25">
      <c r="A54" s="27">
        <v>46</v>
      </c>
      <c r="B54" s="48" t="s">
        <v>24</v>
      </c>
      <c r="C54" s="50" t="s">
        <v>64</v>
      </c>
      <c r="D54" s="21"/>
      <c r="E54" s="53">
        <v>2</v>
      </c>
      <c r="F54" s="50" t="s">
        <v>92</v>
      </c>
      <c r="G54" s="40">
        <v>7.4</v>
      </c>
      <c r="H54" s="50">
        <v>165</v>
      </c>
      <c r="I54" s="50">
        <v>180</v>
      </c>
      <c r="J54" s="50">
        <v>180</v>
      </c>
      <c r="K54" s="50">
        <v>180</v>
      </c>
      <c r="L54" s="50">
        <v>63</v>
      </c>
      <c r="M54" s="50">
        <v>30</v>
      </c>
      <c r="N54" s="50">
        <v>87</v>
      </c>
      <c r="O54" s="50"/>
      <c r="P54" s="9"/>
      <c r="Q54" s="9"/>
      <c r="R54" s="9">
        <v>885</v>
      </c>
      <c r="S54" s="19">
        <v>46</v>
      </c>
      <c r="T54" s="58">
        <v>29.313026224057495</v>
      </c>
      <c r="V54" s="20">
        <f t="shared" si="1"/>
        <v>29.313026224057495</v>
      </c>
      <c r="W54" s="18"/>
    </row>
    <row r="55" spans="1:23" ht="15.75" x14ac:dyDescent="0.25">
      <c r="A55" s="27">
        <v>47</v>
      </c>
      <c r="B55" s="48"/>
      <c r="C55" s="50" t="s">
        <v>65</v>
      </c>
      <c r="D55" s="5"/>
      <c r="E55" s="53" t="s">
        <v>77</v>
      </c>
      <c r="F55" s="50" t="s">
        <v>98</v>
      </c>
      <c r="G55" s="40">
        <v>12.5</v>
      </c>
      <c r="H55" s="50">
        <v>65</v>
      </c>
      <c r="I55" s="50">
        <v>180</v>
      </c>
      <c r="J55" s="50">
        <v>180</v>
      </c>
      <c r="K55" s="50">
        <v>0</v>
      </c>
      <c r="L55" s="50">
        <v>180</v>
      </c>
      <c r="M55" s="50">
        <v>180</v>
      </c>
      <c r="N55" s="50">
        <v>60</v>
      </c>
      <c r="O55" s="50"/>
      <c r="P55" s="9"/>
      <c r="Q55" s="9"/>
      <c r="R55" s="9">
        <v>845</v>
      </c>
      <c r="S55" s="19">
        <v>47</v>
      </c>
      <c r="T55" s="58">
        <v>28.166512277570583</v>
      </c>
      <c r="V55" s="20">
        <f t="shared" si="1"/>
        <v>28.166512277570583</v>
      </c>
      <c r="W55" s="20"/>
    </row>
    <row r="56" spans="1:23" ht="15.75" x14ac:dyDescent="0.25">
      <c r="A56" s="27">
        <v>48</v>
      </c>
      <c r="B56" s="48"/>
      <c r="C56" s="50" t="s">
        <v>66</v>
      </c>
      <c r="D56" s="17"/>
      <c r="E56" s="53">
        <v>1</v>
      </c>
      <c r="F56" s="50" t="s">
        <v>80</v>
      </c>
      <c r="G56" s="40">
        <v>14</v>
      </c>
      <c r="H56" s="50">
        <v>180</v>
      </c>
      <c r="I56" s="50">
        <v>180</v>
      </c>
      <c r="J56" s="50">
        <v>117</v>
      </c>
      <c r="K56" s="50">
        <v>180</v>
      </c>
      <c r="L56" s="50">
        <v>0</v>
      </c>
      <c r="M56" s="50">
        <v>152</v>
      </c>
      <c r="N56" s="50">
        <v>0</v>
      </c>
      <c r="O56" s="50"/>
      <c r="P56" s="9"/>
      <c r="Q56" s="9"/>
      <c r="R56" s="9">
        <v>809</v>
      </c>
      <c r="S56" s="19">
        <v>48</v>
      </c>
      <c r="T56" s="58">
        <v>27.085418669415184</v>
      </c>
      <c r="V56" s="20">
        <f t="shared" si="1"/>
        <v>27.085418669415184</v>
      </c>
      <c r="W56" s="18"/>
    </row>
    <row r="57" spans="1:23" ht="15.75" x14ac:dyDescent="0.25">
      <c r="A57" s="27">
        <v>49</v>
      </c>
      <c r="B57" s="48" t="s">
        <v>24</v>
      </c>
      <c r="C57" s="50" t="s">
        <v>67</v>
      </c>
      <c r="D57" s="7"/>
      <c r="E57" s="53">
        <v>2</v>
      </c>
      <c r="F57" s="50" t="s">
        <v>83</v>
      </c>
      <c r="G57" s="42">
        <v>0</v>
      </c>
      <c r="H57" s="50">
        <v>180</v>
      </c>
      <c r="I57" s="50">
        <v>40</v>
      </c>
      <c r="J57" s="50">
        <v>91</v>
      </c>
      <c r="K57" s="50">
        <v>89</v>
      </c>
      <c r="L57" s="50">
        <v>58</v>
      </c>
      <c r="M57" s="50">
        <v>49</v>
      </c>
      <c r="N57" s="50">
        <v>180</v>
      </c>
      <c r="O57" s="50"/>
      <c r="P57" s="9"/>
      <c r="Q57" s="9"/>
      <c r="R57" s="9">
        <v>687</v>
      </c>
      <c r="S57" s="19">
        <v>49</v>
      </c>
      <c r="T57" s="58">
        <v>26.06490166686115</v>
      </c>
      <c r="V57" s="20">
        <f t="shared" si="1"/>
        <v>26.06490166686115</v>
      </c>
      <c r="W57" s="18"/>
    </row>
    <row r="58" spans="1:23" ht="15.75" x14ac:dyDescent="0.25">
      <c r="A58" s="27">
        <v>50</v>
      </c>
      <c r="B58" s="48"/>
      <c r="C58" s="49" t="s">
        <v>68</v>
      </c>
      <c r="D58" s="22"/>
      <c r="E58" s="53" t="s">
        <v>75</v>
      </c>
      <c r="F58" s="57" t="s">
        <v>99</v>
      </c>
      <c r="G58" s="40">
        <v>7.5</v>
      </c>
      <c r="H58" s="50">
        <v>180</v>
      </c>
      <c r="I58" s="50">
        <v>144</v>
      </c>
      <c r="J58" s="50">
        <v>180</v>
      </c>
      <c r="K58" s="50">
        <v>180</v>
      </c>
      <c r="L58" s="50">
        <v>0</v>
      </c>
      <c r="M58" s="50">
        <v>0</v>
      </c>
      <c r="N58" s="50">
        <v>0</v>
      </c>
      <c r="O58" s="50"/>
      <c r="P58" s="9"/>
      <c r="Q58" s="9"/>
      <c r="R58" s="9">
        <v>684</v>
      </c>
      <c r="S58" s="19">
        <v>50</v>
      </c>
      <c r="T58" s="58">
        <v>25.100554026347996</v>
      </c>
      <c r="V58" s="20">
        <f t="shared" si="1"/>
        <v>25.100554026347996</v>
      </c>
      <c r="W58" s="18"/>
    </row>
    <row r="59" spans="1:23" ht="15.75" x14ac:dyDescent="0.25">
      <c r="A59" s="27">
        <v>51</v>
      </c>
      <c r="B59" s="48" t="s">
        <v>24</v>
      </c>
      <c r="C59" s="50" t="s">
        <v>69</v>
      </c>
      <c r="D59" s="17"/>
      <c r="E59" s="53">
        <v>2</v>
      </c>
      <c r="F59" s="50" t="s">
        <v>100</v>
      </c>
      <c r="G59" s="43">
        <v>2.4</v>
      </c>
      <c r="H59" s="50">
        <v>91</v>
      </c>
      <c r="I59" s="50">
        <v>45</v>
      </c>
      <c r="J59" s="50">
        <v>45</v>
      </c>
      <c r="K59" s="50">
        <v>107</v>
      </c>
      <c r="L59" s="50">
        <v>180</v>
      </c>
      <c r="M59" s="50">
        <v>150</v>
      </c>
      <c r="N59" s="50">
        <v>40</v>
      </c>
      <c r="O59" s="50"/>
      <c r="P59" s="10"/>
      <c r="Q59" s="10"/>
      <c r="R59" s="10">
        <v>658</v>
      </c>
      <c r="S59" s="19">
        <v>51</v>
      </c>
      <c r="T59" s="58">
        <v>24.18835901707622</v>
      </c>
      <c r="V59" s="20">
        <f t="shared" si="1"/>
        <v>24.18835901707622</v>
      </c>
      <c r="W59" s="18"/>
    </row>
    <row r="60" spans="1:23" ht="15.75" x14ac:dyDescent="0.25">
      <c r="A60" s="27">
        <v>52</v>
      </c>
      <c r="B60" s="48" t="s">
        <v>24</v>
      </c>
      <c r="C60" s="49" t="s">
        <v>70</v>
      </c>
      <c r="D60" s="7"/>
      <c r="E60" s="53"/>
      <c r="F60" s="55" t="s">
        <v>94</v>
      </c>
      <c r="G60" s="41">
        <v>0</v>
      </c>
      <c r="H60" s="50">
        <v>21</v>
      </c>
      <c r="I60" s="50">
        <v>44</v>
      </c>
      <c r="J60" s="50">
        <v>180</v>
      </c>
      <c r="K60" s="50">
        <v>38</v>
      </c>
      <c r="L60" s="50">
        <v>152</v>
      </c>
      <c r="M60" s="50">
        <v>180</v>
      </c>
      <c r="N60" s="50">
        <v>0</v>
      </c>
      <c r="O60" s="50"/>
      <c r="P60" s="10"/>
      <c r="Q60" s="9"/>
      <c r="R60" s="9">
        <v>615</v>
      </c>
      <c r="S60" s="19">
        <v>52</v>
      </c>
      <c r="T60" s="58">
        <v>23.324649949521245</v>
      </c>
      <c r="V60" s="20">
        <f t="shared" si="1"/>
        <v>23.324649949521245</v>
      </c>
      <c r="W60" s="18"/>
    </row>
    <row r="61" spans="1:23" ht="15.75" x14ac:dyDescent="0.25">
      <c r="A61" s="27">
        <v>53</v>
      </c>
      <c r="B61" s="48"/>
      <c r="C61" s="50" t="s">
        <v>71</v>
      </c>
      <c r="D61" s="17"/>
      <c r="E61" s="53" t="s">
        <v>77</v>
      </c>
      <c r="F61" s="55" t="s">
        <v>87</v>
      </c>
      <c r="G61" s="40">
        <v>9.6999999999999993</v>
      </c>
      <c r="H61" s="50">
        <v>87</v>
      </c>
      <c r="I61" s="50">
        <v>132</v>
      </c>
      <c r="J61" s="50">
        <v>180</v>
      </c>
      <c r="K61" s="50">
        <v>0</v>
      </c>
      <c r="L61" s="50">
        <v>0</v>
      </c>
      <c r="M61" s="50">
        <v>0</v>
      </c>
      <c r="N61" s="50">
        <v>0</v>
      </c>
      <c r="O61" s="50"/>
      <c r="P61" s="9"/>
      <c r="Q61" s="9"/>
      <c r="R61" s="9">
        <v>399</v>
      </c>
      <c r="S61" s="19">
        <v>53</v>
      </c>
      <c r="T61" s="58">
        <v>22.506074474804979</v>
      </c>
      <c r="V61" s="20">
        <f t="shared" si="1"/>
        <v>22.506074474804979</v>
      </c>
      <c r="W61" s="18"/>
    </row>
    <row r="62" spans="1:23" ht="15" customHeight="1" x14ac:dyDescent="0.25">
      <c r="A62" s="27">
        <v>54</v>
      </c>
      <c r="B62" s="48" t="s">
        <v>24</v>
      </c>
      <c r="C62" s="50" t="s">
        <v>72</v>
      </c>
      <c r="D62" s="17"/>
      <c r="E62" s="53">
        <v>2</v>
      </c>
      <c r="F62" s="55" t="s">
        <v>93</v>
      </c>
      <c r="G62" s="40">
        <v>0</v>
      </c>
      <c r="H62" s="50">
        <v>21</v>
      </c>
      <c r="I62" s="50">
        <v>0</v>
      </c>
      <c r="J62" s="50">
        <v>0</v>
      </c>
      <c r="K62" s="50">
        <v>0</v>
      </c>
      <c r="L62" s="50">
        <v>70</v>
      </c>
      <c r="M62" s="50">
        <v>178</v>
      </c>
      <c r="N62" s="50">
        <v>97</v>
      </c>
      <c r="O62" s="50"/>
      <c r="P62" s="9"/>
      <c r="Q62" s="9"/>
      <c r="R62" s="9">
        <v>366</v>
      </c>
      <c r="S62" s="19">
        <v>54</v>
      </c>
      <c r="T62" s="58">
        <v>21.729563028173462</v>
      </c>
      <c r="V62" s="20">
        <f t="shared" si="1"/>
        <v>21.729563028173462</v>
      </c>
      <c r="W62" s="18"/>
    </row>
    <row r="63" spans="1:23" ht="15.75" x14ac:dyDescent="0.25">
      <c r="A63" s="27">
        <v>55</v>
      </c>
      <c r="B63" s="48" t="s">
        <v>24</v>
      </c>
      <c r="C63" s="49" t="s">
        <v>73</v>
      </c>
      <c r="D63" s="5"/>
      <c r="E63" s="53">
        <v>2</v>
      </c>
      <c r="F63" s="50" t="s">
        <v>83</v>
      </c>
      <c r="G63" s="40">
        <v>1.1000000000000001</v>
      </c>
      <c r="H63" s="50">
        <v>80</v>
      </c>
      <c r="I63" s="50">
        <v>56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/>
      <c r="P63" s="9"/>
      <c r="Q63" s="9"/>
      <c r="R63" s="9">
        <v>136</v>
      </c>
      <c r="S63" s="19">
        <v>55</v>
      </c>
      <c r="T63" s="58">
        <v>20.9923008801576</v>
      </c>
      <c r="V63" s="20">
        <f t="shared" si="1"/>
        <v>20.9923008801576</v>
      </c>
      <c r="W63" s="18"/>
    </row>
    <row r="64" spans="1:23" ht="15.75" x14ac:dyDescent="0.25">
      <c r="A64" s="27">
        <v>56</v>
      </c>
      <c r="B64" s="48"/>
      <c r="C64" s="49" t="s">
        <v>74</v>
      </c>
      <c r="D64" s="21"/>
      <c r="E64" s="53" t="s">
        <v>77</v>
      </c>
      <c r="F64" s="55" t="s">
        <v>86</v>
      </c>
      <c r="G64" s="40">
        <v>30.7</v>
      </c>
      <c r="H64" s="50">
        <v>37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/>
      <c r="P64" s="9"/>
      <c r="Q64" s="9"/>
      <c r="R64" s="9">
        <v>37</v>
      </c>
      <c r="S64" s="19">
        <v>56</v>
      </c>
      <c r="T64" s="58">
        <v>20.291703335218628</v>
      </c>
      <c r="V64" s="20">
        <f t="shared" si="1"/>
        <v>20.291703335218628</v>
      </c>
      <c r="W64" s="18"/>
    </row>
    <row r="65" spans="1:23" x14ac:dyDescent="0.25">
      <c r="A65" s="29"/>
      <c r="B65" s="29"/>
      <c r="C65" s="30"/>
      <c r="D65" s="31"/>
      <c r="E65" s="32"/>
      <c r="F65" s="33"/>
      <c r="G65" s="34"/>
      <c r="H65" s="35"/>
      <c r="I65" s="35"/>
      <c r="J65" s="36"/>
      <c r="K65" s="36"/>
      <c r="L65" s="36"/>
      <c r="M65" s="36"/>
      <c r="N65" s="36"/>
      <c r="O65" s="36"/>
      <c r="P65" s="36"/>
      <c r="Q65" s="36"/>
      <c r="R65" s="37"/>
      <c r="S65" s="29"/>
      <c r="T65" s="38"/>
      <c r="V65" s="38"/>
      <c r="W65" s="24"/>
    </row>
    <row r="67" spans="1:23" x14ac:dyDescent="0.25">
      <c r="A67" s="99" t="s">
        <v>11</v>
      </c>
      <c r="B67" s="100"/>
      <c r="C67" s="100"/>
      <c r="D67" s="101"/>
      <c r="E67" s="25">
        <v>16.600000000000001</v>
      </c>
    </row>
    <row r="68" spans="1:23" x14ac:dyDescent="0.25">
      <c r="A68" s="111" t="s">
        <v>17</v>
      </c>
      <c r="B68" s="112"/>
      <c r="C68" s="112"/>
      <c r="D68" s="112"/>
      <c r="E68" s="25">
        <v>2670.6</v>
      </c>
    </row>
    <row r="69" spans="1:23" x14ac:dyDescent="0.25">
      <c r="A69" s="99" t="s">
        <v>10</v>
      </c>
      <c r="B69" s="100"/>
      <c r="C69" s="100"/>
      <c r="D69" s="101"/>
      <c r="E69" s="39">
        <f>SUM(G9:G64)+E67*A64+E68</f>
        <v>4646.1000000000004</v>
      </c>
    </row>
    <row r="71" spans="1:23" x14ac:dyDescent="0.25">
      <c r="E71" s="24"/>
    </row>
  </sheetData>
  <mergeCells count="22"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  <mergeCell ref="A67:D67"/>
    <mergeCell ref="A69:D69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68:D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" zoomScale="120" zoomScaleNormal="120" zoomScalePageLayoutView="120" workbookViewId="0">
      <selection activeCell="A7" sqref="A7:A8"/>
    </sheetView>
  </sheetViews>
  <sheetFormatPr defaultColWidth="8.85546875" defaultRowHeight="15" x14ac:dyDescent="0.25"/>
  <cols>
    <col min="1" max="1" width="6.42578125" style="60" bestFit="1" customWidth="1"/>
    <col min="2" max="2" width="2.28515625" style="60" customWidth="1"/>
    <col min="3" max="3" width="23.7109375" style="60" customWidth="1"/>
    <col min="4" max="4" width="8.42578125" style="60" customWidth="1"/>
    <col min="5" max="5" width="9.28515625" style="60" customWidth="1"/>
    <col min="6" max="6" width="22.42578125" style="60" customWidth="1"/>
    <col min="7" max="7" width="12.7109375" style="60" customWidth="1"/>
    <col min="8" max="9" width="4.28515625" style="60" customWidth="1"/>
    <col min="10" max="10" width="4.140625" style="60" customWidth="1"/>
    <col min="11" max="12" width="4.28515625" style="60" customWidth="1"/>
    <col min="13" max="14" width="4.42578125" style="60" customWidth="1"/>
    <col min="15" max="15" width="4.140625" style="60" customWidth="1"/>
    <col min="16" max="17" width="4.7109375" style="60" customWidth="1"/>
    <col min="18" max="18" width="7.140625" style="60" customWidth="1"/>
    <col min="19" max="19" width="6.42578125" style="60" bestFit="1" customWidth="1"/>
    <col min="20" max="20" width="11.85546875" style="60" customWidth="1"/>
    <col min="21" max="21" width="8.85546875" style="60"/>
    <col min="22" max="22" width="7.42578125" style="60" customWidth="1"/>
    <col min="23" max="23" width="9.140625" style="60" customWidth="1"/>
    <col min="24" max="24" width="8.85546875" style="60"/>
  </cols>
  <sheetData>
    <row r="1" spans="1:23" ht="15" customHeight="1" x14ac:dyDescent="0.25">
      <c r="K1" s="134"/>
      <c r="L1" s="134"/>
      <c r="M1" s="134"/>
      <c r="N1" s="134"/>
      <c r="O1" s="134"/>
      <c r="P1" s="134"/>
      <c r="Q1" s="134"/>
      <c r="R1" s="134"/>
      <c r="S1" s="69"/>
      <c r="V1" s="130" t="s">
        <v>14</v>
      </c>
      <c r="W1" s="133" t="s">
        <v>15</v>
      </c>
    </row>
    <row r="2" spans="1:23" x14ac:dyDescent="0.25">
      <c r="K2" s="134"/>
      <c r="L2" s="134"/>
      <c r="M2" s="134"/>
      <c r="N2" s="134"/>
      <c r="O2" s="134"/>
      <c r="P2" s="134"/>
      <c r="Q2" s="134"/>
      <c r="R2" s="134"/>
      <c r="S2" s="69"/>
      <c r="V2" s="131"/>
      <c r="W2" s="133"/>
    </row>
    <row r="3" spans="1:23" x14ac:dyDescent="0.25">
      <c r="K3" s="134"/>
      <c r="L3" s="134"/>
      <c r="M3" s="134"/>
      <c r="N3" s="134"/>
      <c r="O3" s="134"/>
      <c r="P3" s="134"/>
      <c r="Q3" s="134"/>
      <c r="R3" s="134"/>
      <c r="S3" s="69"/>
      <c r="V3" s="131"/>
      <c r="W3" s="133"/>
    </row>
    <row r="4" spans="1:23" x14ac:dyDescent="0.25">
      <c r="K4" s="134"/>
      <c r="L4" s="134"/>
      <c r="M4" s="134"/>
      <c r="N4" s="134"/>
      <c r="O4" s="134"/>
      <c r="P4" s="134"/>
      <c r="Q4" s="134"/>
      <c r="R4" s="134"/>
      <c r="S4" s="69"/>
      <c r="V4" s="131"/>
      <c r="W4" s="133"/>
    </row>
    <row r="5" spans="1:23" x14ac:dyDescent="0.2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70"/>
      <c r="V5" s="131"/>
      <c r="W5" s="133"/>
    </row>
    <row r="6" spans="1:23" x14ac:dyDescent="0.25">
      <c r="A6" s="129" t="s">
        <v>184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61"/>
      <c r="V6" s="131"/>
      <c r="W6" s="133"/>
    </row>
    <row r="7" spans="1:23" x14ac:dyDescent="0.25">
      <c r="A7" s="123" t="s">
        <v>13</v>
      </c>
      <c r="B7" s="125"/>
      <c r="C7" s="125" t="s">
        <v>1</v>
      </c>
      <c r="D7" s="125" t="s">
        <v>6</v>
      </c>
      <c r="E7" s="125" t="s">
        <v>2</v>
      </c>
      <c r="F7" s="125" t="s">
        <v>3</v>
      </c>
      <c r="G7" s="120" t="s">
        <v>8</v>
      </c>
      <c r="H7" s="127" t="s">
        <v>4</v>
      </c>
      <c r="I7" s="128"/>
      <c r="J7" s="128"/>
      <c r="K7" s="128"/>
      <c r="L7" s="128"/>
      <c r="M7" s="128"/>
      <c r="N7" s="128"/>
      <c r="O7" s="128"/>
      <c r="P7" s="128"/>
      <c r="Q7" s="71"/>
      <c r="R7" s="125" t="s">
        <v>5</v>
      </c>
      <c r="S7" s="125" t="s">
        <v>12</v>
      </c>
      <c r="T7" s="122" t="s">
        <v>9</v>
      </c>
      <c r="V7" s="131"/>
      <c r="W7" s="133"/>
    </row>
    <row r="8" spans="1:23" ht="15.75" customHeight="1" x14ac:dyDescent="0.25">
      <c r="A8" s="124"/>
      <c r="B8" s="126"/>
      <c r="C8" s="126"/>
      <c r="D8" s="126"/>
      <c r="E8" s="126"/>
      <c r="F8" s="126"/>
      <c r="G8" s="121"/>
      <c r="H8" s="72">
        <v>1</v>
      </c>
      <c r="I8" s="72">
        <v>2</v>
      </c>
      <c r="J8" s="72">
        <v>3</v>
      </c>
      <c r="K8" s="72">
        <v>4</v>
      </c>
      <c r="L8" s="72">
        <v>5</v>
      </c>
      <c r="M8" s="72">
        <v>6</v>
      </c>
      <c r="N8" s="72">
        <v>7</v>
      </c>
      <c r="O8" s="72">
        <v>8</v>
      </c>
      <c r="P8" s="72">
        <v>9</v>
      </c>
      <c r="Q8" s="72">
        <v>10</v>
      </c>
      <c r="R8" s="126"/>
      <c r="S8" s="126"/>
      <c r="T8" s="122"/>
      <c r="V8" s="132"/>
      <c r="W8" s="133"/>
    </row>
    <row r="9" spans="1:23" x14ac:dyDescent="0.25">
      <c r="A9" s="73">
        <v>1</v>
      </c>
      <c r="B9" s="74"/>
      <c r="C9" s="75" t="s">
        <v>101</v>
      </c>
      <c r="D9" s="76"/>
      <c r="E9" s="77" t="s">
        <v>78</v>
      </c>
      <c r="F9" s="78" t="s">
        <v>141</v>
      </c>
      <c r="G9" s="42">
        <v>29</v>
      </c>
      <c r="H9" s="79">
        <v>180</v>
      </c>
      <c r="I9" s="79">
        <v>180</v>
      </c>
      <c r="J9" s="79">
        <v>180</v>
      </c>
      <c r="K9" s="79">
        <v>180</v>
      </c>
      <c r="L9" s="79">
        <v>180</v>
      </c>
      <c r="M9" s="79">
        <v>180</v>
      </c>
      <c r="N9" s="79">
        <v>240</v>
      </c>
      <c r="O9" s="79">
        <v>360</v>
      </c>
      <c r="P9" s="79">
        <v>480</v>
      </c>
      <c r="Q9" s="79">
        <v>410</v>
      </c>
      <c r="R9" s="62">
        <v>2570</v>
      </c>
      <c r="S9" s="80">
        <v>1</v>
      </c>
      <c r="T9" s="63">
        <v>1105.56</v>
      </c>
      <c r="V9" s="63">
        <f t="shared" ref="V9:V52" si="0">$E$56*0.2/(0.01322*A9*A9+0.06088*A9+0.9259)</f>
        <v>1105.56</v>
      </c>
      <c r="W9" s="62"/>
    </row>
    <row r="10" spans="1:23" x14ac:dyDescent="0.25">
      <c r="A10" s="73">
        <v>2</v>
      </c>
      <c r="B10" s="74"/>
      <c r="C10" s="75" t="s">
        <v>102</v>
      </c>
      <c r="D10" s="76"/>
      <c r="E10" s="77" t="s">
        <v>76</v>
      </c>
      <c r="F10" s="78" t="s">
        <v>82</v>
      </c>
      <c r="G10" s="42">
        <v>86.6</v>
      </c>
      <c r="H10" s="79">
        <v>180</v>
      </c>
      <c r="I10" s="79">
        <v>180</v>
      </c>
      <c r="J10" s="79">
        <v>180</v>
      </c>
      <c r="K10" s="79">
        <v>180</v>
      </c>
      <c r="L10" s="79">
        <v>180</v>
      </c>
      <c r="M10" s="79">
        <v>180</v>
      </c>
      <c r="N10" s="79">
        <v>240</v>
      </c>
      <c r="O10" s="79">
        <v>360</v>
      </c>
      <c r="P10" s="79">
        <v>480</v>
      </c>
      <c r="Q10" s="79">
        <v>398</v>
      </c>
      <c r="R10" s="62">
        <v>2558</v>
      </c>
      <c r="S10" s="80">
        <v>2</v>
      </c>
      <c r="T10" s="63">
        <v>1004.561397132317</v>
      </c>
      <c r="V10" s="63">
        <f t="shared" si="0"/>
        <v>1004.561397132317</v>
      </c>
      <c r="W10" s="62"/>
    </row>
    <row r="11" spans="1:23" x14ac:dyDescent="0.25">
      <c r="A11" s="73">
        <v>3</v>
      </c>
      <c r="B11" s="74"/>
      <c r="C11" s="75" t="s">
        <v>103</v>
      </c>
      <c r="D11" s="76"/>
      <c r="E11" s="77" t="s">
        <v>77</v>
      </c>
      <c r="F11" s="81" t="s">
        <v>142</v>
      </c>
      <c r="G11" s="42">
        <v>20.8</v>
      </c>
      <c r="H11" s="79">
        <v>180</v>
      </c>
      <c r="I11" s="79">
        <v>180</v>
      </c>
      <c r="J11" s="79">
        <v>180</v>
      </c>
      <c r="K11" s="79">
        <v>180</v>
      </c>
      <c r="L11" s="79">
        <v>180</v>
      </c>
      <c r="M11" s="79">
        <v>180</v>
      </c>
      <c r="N11" s="79">
        <v>240</v>
      </c>
      <c r="O11" s="79">
        <v>360</v>
      </c>
      <c r="P11" s="79">
        <v>480</v>
      </c>
      <c r="Q11" s="79">
        <v>388</v>
      </c>
      <c r="R11" s="62">
        <v>2548</v>
      </c>
      <c r="S11" s="80">
        <v>3</v>
      </c>
      <c r="T11" s="63">
        <v>900.64520333680912</v>
      </c>
      <c r="V11" s="63">
        <f t="shared" si="0"/>
        <v>900.64520333680912</v>
      </c>
      <c r="W11" s="62"/>
    </row>
    <row r="12" spans="1:23" x14ac:dyDescent="0.25">
      <c r="A12" s="73">
        <v>4</v>
      </c>
      <c r="B12" s="82"/>
      <c r="C12" s="83" t="s">
        <v>31</v>
      </c>
      <c r="D12" s="84"/>
      <c r="E12" s="85" t="s">
        <v>77</v>
      </c>
      <c r="F12" s="86" t="s">
        <v>82</v>
      </c>
      <c r="G12" s="42">
        <v>0</v>
      </c>
      <c r="H12" s="79">
        <v>180</v>
      </c>
      <c r="I12" s="79">
        <v>180</v>
      </c>
      <c r="J12" s="79">
        <v>180</v>
      </c>
      <c r="K12" s="79">
        <v>180</v>
      </c>
      <c r="L12" s="79">
        <v>180</v>
      </c>
      <c r="M12" s="79">
        <v>180</v>
      </c>
      <c r="N12" s="79">
        <v>240</v>
      </c>
      <c r="O12" s="79">
        <v>360</v>
      </c>
      <c r="P12" s="79">
        <v>378</v>
      </c>
      <c r="Q12" s="79"/>
      <c r="R12" s="79">
        <v>2058</v>
      </c>
      <c r="S12" s="80">
        <v>4</v>
      </c>
      <c r="T12" s="63">
        <v>800.58510869407803</v>
      </c>
      <c r="V12" s="63">
        <f t="shared" si="0"/>
        <v>800.58510869407803</v>
      </c>
      <c r="W12" s="62"/>
    </row>
    <row r="13" spans="1:23" x14ac:dyDescent="0.25">
      <c r="A13" s="73">
        <v>5</v>
      </c>
      <c r="B13" s="74"/>
      <c r="C13" s="75" t="s">
        <v>104</v>
      </c>
      <c r="D13" s="76"/>
      <c r="E13" s="77" t="s">
        <v>77</v>
      </c>
      <c r="F13" s="81" t="s">
        <v>143</v>
      </c>
      <c r="G13" s="42">
        <v>47.2</v>
      </c>
      <c r="H13" s="79">
        <v>180</v>
      </c>
      <c r="I13" s="79">
        <v>180</v>
      </c>
      <c r="J13" s="79">
        <v>180</v>
      </c>
      <c r="K13" s="79">
        <v>180</v>
      </c>
      <c r="L13" s="79">
        <v>180</v>
      </c>
      <c r="M13" s="79">
        <v>180</v>
      </c>
      <c r="N13" s="79">
        <v>240</v>
      </c>
      <c r="O13" s="79">
        <v>360</v>
      </c>
      <c r="P13" s="79">
        <v>342</v>
      </c>
      <c r="Q13" s="79"/>
      <c r="R13" s="79">
        <v>2022</v>
      </c>
      <c r="S13" s="80">
        <v>5</v>
      </c>
      <c r="T13" s="63">
        <v>708.32906201947719</v>
      </c>
      <c r="V13" s="63">
        <f t="shared" si="0"/>
        <v>708.32906201947719</v>
      </c>
      <c r="W13" s="62"/>
    </row>
    <row r="14" spans="1:23" x14ac:dyDescent="0.25">
      <c r="A14" s="73">
        <v>6</v>
      </c>
      <c r="B14" s="74"/>
      <c r="C14" s="75" t="s">
        <v>105</v>
      </c>
      <c r="D14" s="76"/>
      <c r="E14" s="77" t="s">
        <v>78</v>
      </c>
      <c r="F14" s="81" t="s">
        <v>141</v>
      </c>
      <c r="G14" s="43">
        <v>21.6</v>
      </c>
      <c r="H14" s="79">
        <v>180</v>
      </c>
      <c r="I14" s="79">
        <v>180</v>
      </c>
      <c r="J14" s="79">
        <v>180</v>
      </c>
      <c r="K14" s="79">
        <v>180</v>
      </c>
      <c r="L14" s="79">
        <v>180</v>
      </c>
      <c r="M14" s="79">
        <v>180</v>
      </c>
      <c r="N14" s="79">
        <v>240</v>
      </c>
      <c r="O14" s="79">
        <v>360</v>
      </c>
      <c r="P14" s="79">
        <v>325</v>
      </c>
      <c r="Q14" s="79"/>
      <c r="R14" s="79">
        <v>2005</v>
      </c>
      <c r="S14" s="80">
        <v>6</v>
      </c>
      <c r="T14" s="63">
        <v>625.63522154943132</v>
      </c>
      <c r="V14" s="63">
        <f t="shared" si="0"/>
        <v>625.63522154943132</v>
      </c>
      <c r="W14" s="62"/>
    </row>
    <row r="15" spans="1:23" x14ac:dyDescent="0.25">
      <c r="A15" s="73">
        <v>7</v>
      </c>
      <c r="B15" s="74"/>
      <c r="C15" s="75" t="s">
        <v>106</v>
      </c>
      <c r="D15" s="76"/>
      <c r="E15" s="77" t="s">
        <v>77</v>
      </c>
      <c r="F15" s="81" t="s">
        <v>82</v>
      </c>
      <c r="G15" s="42">
        <v>7.5</v>
      </c>
      <c r="H15" s="79">
        <v>180</v>
      </c>
      <c r="I15" s="79">
        <v>180</v>
      </c>
      <c r="J15" s="79">
        <v>180</v>
      </c>
      <c r="K15" s="79">
        <v>180</v>
      </c>
      <c r="L15" s="79">
        <v>180</v>
      </c>
      <c r="M15" s="79">
        <v>180</v>
      </c>
      <c r="N15" s="79">
        <v>240</v>
      </c>
      <c r="O15" s="79">
        <v>360</v>
      </c>
      <c r="P15" s="79">
        <v>304</v>
      </c>
      <c r="Q15" s="79"/>
      <c r="R15" s="79">
        <v>1984</v>
      </c>
      <c r="S15" s="80">
        <v>7</v>
      </c>
      <c r="T15" s="63">
        <v>552.82422593807507</v>
      </c>
      <c r="V15" s="63">
        <f t="shared" si="0"/>
        <v>552.82422593807507</v>
      </c>
      <c r="W15" s="62"/>
    </row>
    <row r="16" spans="1:23" x14ac:dyDescent="0.25">
      <c r="A16" s="73">
        <v>8</v>
      </c>
      <c r="B16" s="82"/>
      <c r="C16" s="11" t="s">
        <v>107</v>
      </c>
      <c r="D16" s="87"/>
      <c r="E16" s="88">
        <v>1</v>
      </c>
      <c r="F16" s="87" t="s">
        <v>93</v>
      </c>
      <c r="G16" s="42">
        <v>29.3</v>
      </c>
      <c r="H16" s="79">
        <v>180</v>
      </c>
      <c r="I16" s="79">
        <v>180</v>
      </c>
      <c r="J16" s="79">
        <v>180</v>
      </c>
      <c r="K16" s="79">
        <v>180</v>
      </c>
      <c r="L16" s="79">
        <v>180</v>
      </c>
      <c r="M16" s="79">
        <v>180</v>
      </c>
      <c r="N16" s="79">
        <v>240</v>
      </c>
      <c r="O16" s="79">
        <v>331</v>
      </c>
      <c r="P16" s="79"/>
      <c r="Q16" s="79"/>
      <c r="R16" s="79">
        <v>1651</v>
      </c>
      <c r="S16" s="80">
        <v>8</v>
      </c>
      <c r="T16" s="63">
        <v>489.39805756478472</v>
      </c>
      <c r="V16" s="63">
        <f t="shared" si="0"/>
        <v>489.39805756478472</v>
      </c>
      <c r="W16" s="63"/>
    </row>
    <row r="17" spans="1:23" x14ac:dyDescent="0.25">
      <c r="A17" s="73">
        <v>9</v>
      </c>
      <c r="B17" s="82" t="s">
        <v>24</v>
      </c>
      <c r="C17" s="11" t="s">
        <v>108</v>
      </c>
      <c r="D17" s="87"/>
      <c r="E17" s="88">
        <v>2</v>
      </c>
      <c r="F17" s="86" t="s">
        <v>144</v>
      </c>
      <c r="G17" s="42">
        <v>17.600000000000001</v>
      </c>
      <c r="H17" s="79">
        <v>180</v>
      </c>
      <c r="I17" s="79">
        <v>180</v>
      </c>
      <c r="J17" s="79">
        <v>180</v>
      </c>
      <c r="K17" s="79">
        <v>180</v>
      </c>
      <c r="L17" s="79">
        <v>180</v>
      </c>
      <c r="M17" s="79">
        <v>180</v>
      </c>
      <c r="N17" s="79">
        <v>240</v>
      </c>
      <c r="O17" s="79">
        <v>294</v>
      </c>
      <c r="P17" s="79"/>
      <c r="Q17" s="79"/>
      <c r="R17" s="79">
        <v>1614</v>
      </c>
      <c r="S17" s="80">
        <v>9</v>
      </c>
      <c r="T17" s="63">
        <v>434.46617203219307</v>
      </c>
      <c r="V17" s="63">
        <f t="shared" si="0"/>
        <v>434.46617203219307</v>
      </c>
      <c r="W17" s="63"/>
    </row>
    <row r="18" spans="1:23" x14ac:dyDescent="0.25">
      <c r="A18" s="73">
        <v>10</v>
      </c>
      <c r="B18" s="74"/>
      <c r="C18" s="75" t="s">
        <v>109</v>
      </c>
      <c r="D18" s="76"/>
      <c r="E18" s="77" t="s">
        <v>78</v>
      </c>
      <c r="F18" s="81" t="s">
        <v>85</v>
      </c>
      <c r="G18" s="89">
        <v>42.1</v>
      </c>
      <c r="H18" s="79">
        <v>167</v>
      </c>
      <c r="I18" s="79">
        <v>180</v>
      </c>
      <c r="J18" s="79">
        <v>180</v>
      </c>
      <c r="K18" s="79">
        <v>180</v>
      </c>
      <c r="L18" s="79">
        <v>180</v>
      </c>
      <c r="M18" s="79">
        <v>180</v>
      </c>
      <c r="N18" s="79">
        <v>240</v>
      </c>
      <c r="O18" s="79"/>
      <c r="P18" s="79"/>
      <c r="Q18" s="79"/>
      <c r="R18" s="79">
        <v>1307</v>
      </c>
      <c r="S18" s="80">
        <v>10</v>
      </c>
      <c r="T18" s="63">
        <v>387.00598592781881</v>
      </c>
      <c r="V18" s="63">
        <f t="shared" si="0"/>
        <v>387.00598592781881</v>
      </c>
      <c r="W18" s="63"/>
    </row>
    <row r="19" spans="1:23" ht="15" customHeight="1" x14ac:dyDescent="0.25">
      <c r="A19" s="73">
        <v>11</v>
      </c>
      <c r="B19" s="74"/>
      <c r="C19" s="75" t="s">
        <v>110</v>
      </c>
      <c r="D19" s="76"/>
      <c r="E19" s="77" t="s">
        <v>77</v>
      </c>
      <c r="F19" s="78" t="s">
        <v>79</v>
      </c>
      <c r="G19" s="42">
        <v>58.5</v>
      </c>
      <c r="H19" s="79">
        <v>180</v>
      </c>
      <c r="I19" s="79">
        <v>180</v>
      </c>
      <c r="J19" s="79">
        <v>180</v>
      </c>
      <c r="K19" s="79">
        <v>180</v>
      </c>
      <c r="L19" s="79">
        <v>165</v>
      </c>
      <c r="M19" s="79">
        <v>180</v>
      </c>
      <c r="N19" s="79">
        <v>240</v>
      </c>
      <c r="O19" s="79"/>
      <c r="P19" s="79"/>
      <c r="Q19" s="79"/>
      <c r="R19" s="79">
        <v>1305</v>
      </c>
      <c r="S19" s="80" t="s">
        <v>159</v>
      </c>
      <c r="T19" s="63">
        <v>328.27242969005573</v>
      </c>
      <c r="V19" s="63">
        <f t="shared" si="0"/>
        <v>346.00650976464692</v>
      </c>
      <c r="W19" s="63">
        <f>(V19+V20)/2</f>
        <v>328.27242969005573</v>
      </c>
    </row>
    <row r="20" spans="1:23" x14ac:dyDescent="0.25">
      <c r="A20" s="73">
        <v>12</v>
      </c>
      <c r="B20" s="82"/>
      <c r="C20" s="11" t="s">
        <v>111</v>
      </c>
      <c r="D20" s="87"/>
      <c r="E20" s="88" t="s">
        <v>75</v>
      </c>
      <c r="F20" s="90" t="s">
        <v>145</v>
      </c>
      <c r="G20" s="89">
        <v>10.8</v>
      </c>
      <c r="H20" s="79">
        <v>180</v>
      </c>
      <c r="I20" s="79">
        <v>180</v>
      </c>
      <c r="J20" s="79">
        <v>180</v>
      </c>
      <c r="K20" s="79">
        <v>176</v>
      </c>
      <c r="L20" s="79">
        <v>180</v>
      </c>
      <c r="M20" s="79">
        <v>169</v>
      </c>
      <c r="N20" s="79">
        <v>240</v>
      </c>
      <c r="O20" s="79"/>
      <c r="P20" s="79"/>
      <c r="Q20" s="79"/>
      <c r="R20" s="79">
        <v>1305</v>
      </c>
      <c r="S20" s="80" t="s">
        <v>159</v>
      </c>
      <c r="T20" s="63">
        <v>328.27242969005573</v>
      </c>
      <c r="V20" s="63">
        <f t="shared" si="0"/>
        <v>310.53834961546454</v>
      </c>
      <c r="W20" s="63">
        <f>(V19+V20)/2</f>
        <v>328.27242969005573</v>
      </c>
    </row>
    <row r="21" spans="1:23" x14ac:dyDescent="0.25">
      <c r="A21" s="73">
        <v>13</v>
      </c>
      <c r="B21" s="74"/>
      <c r="C21" s="75" t="s">
        <v>112</v>
      </c>
      <c r="D21" s="76"/>
      <c r="E21" s="77" t="s">
        <v>77</v>
      </c>
      <c r="F21" s="78" t="s">
        <v>80</v>
      </c>
      <c r="G21" s="42">
        <v>22.1</v>
      </c>
      <c r="H21" s="79">
        <v>152</v>
      </c>
      <c r="I21" s="79">
        <v>180</v>
      </c>
      <c r="J21" s="79">
        <v>180</v>
      </c>
      <c r="K21" s="79">
        <v>180</v>
      </c>
      <c r="L21" s="79">
        <v>180</v>
      </c>
      <c r="M21" s="79">
        <v>180</v>
      </c>
      <c r="N21" s="79">
        <v>240</v>
      </c>
      <c r="O21" s="79"/>
      <c r="P21" s="79"/>
      <c r="Q21" s="79"/>
      <c r="R21" s="79">
        <v>1292</v>
      </c>
      <c r="S21" s="80">
        <v>13</v>
      </c>
      <c r="T21" s="63">
        <v>279.78094505405517</v>
      </c>
      <c r="V21" s="63">
        <f t="shared" si="0"/>
        <v>279.78094505405517</v>
      </c>
      <c r="W21" s="63"/>
    </row>
    <row r="22" spans="1:23" x14ac:dyDescent="0.25">
      <c r="A22" s="73">
        <v>14</v>
      </c>
      <c r="B22" s="74"/>
      <c r="C22" s="75" t="s">
        <v>30</v>
      </c>
      <c r="D22" s="76"/>
      <c r="E22" s="77" t="s">
        <v>77</v>
      </c>
      <c r="F22" s="81" t="s">
        <v>146</v>
      </c>
      <c r="G22" s="42">
        <v>0</v>
      </c>
      <c r="H22" s="79">
        <v>180</v>
      </c>
      <c r="I22" s="79">
        <v>180</v>
      </c>
      <c r="J22" s="79">
        <v>180</v>
      </c>
      <c r="K22" s="79">
        <v>145</v>
      </c>
      <c r="L22" s="79">
        <v>180</v>
      </c>
      <c r="M22" s="79">
        <v>180</v>
      </c>
      <c r="N22" s="79">
        <v>240</v>
      </c>
      <c r="O22" s="79"/>
      <c r="P22" s="79"/>
      <c r="Q22" s="79"/>
      <c r="R22" s="79">
        <v>1285</v>
      </c>
      <c r="S22" s="80">
        <v>14</v>
      </c>
      <c r="T22" s="63">
        <v>253.02677292222626</v>
      </c>
      <c r="V22" s="63">
        <f t="shared" si="0"/>
        <v>253.02677292222626</v>
      </c>
      <c r="W22" s="63"/>
    </row>
    <row r="23" spans="1:23" x14ac:dyDescent="0.25">
      <c r="A23" s="73">
        <v>15</v>
      </c>
      <c r="B23" s="82"/>
      <c r="C23" s="11" t="s">
        <v>113</v>
      </c>
      <c r="D23" s="91"/>
      <c r="E23" s="85" t="s">
        <v>77</v>
      </c>
      <c r="F23" s="86" t="s">
        <v>93</v>
      </c>
      <c r="G23" s="89">
        <v>59.2</v>
      </c>
      <c r="H23" s="79">
        <v>180</v>
      </c>
      <c r="I23" s="79">
        <v>149</v>
      </c>
      <c r="J23" s="79">
        <v>180</v>
      </c>
      <c r="K23" s="79">
        <v>180</v>
      </c>
      <c r="L23" s="79">
        <v>180</v>
      </c>
      <c r="M23" s="79">
        <v>170</v>
      </c>
      <c r="N23" s="79">
        <v>240</v>
      </c>
      <c r="O23" s="79"/>
      <c r="P23" s="79"/>
      <c r="Q23" s="79"/>
      <c r="R23" s="79">
        <v>1279</v>
      </c>
      <c r="S23" s="80">
        <v>15</v>
      </c>
      <c r="T23" s="63">
        <v>229.67425627389068</v>
      </c>
      <c r="V23" s="63">
        <f t="shared" si="0"/>
        <v>229.67425627389068</v>
      </c>
      <c r="W23" s="63"/>
    </row>
    <row r="24" spans="1:23" x14ac:dyDescent="0.25">
      <c r="A24" s="73">
        <v>16</v>
      </c>
      <c r="B24" s="74"/>
      <c r="C24" s="75" t="s">
        <v>114</v>
      </c>
      <c r="D24" s="76"/>
      <c r="E24" s="77" t="s">
        <v>77</v>
      </c>
      <c r="F24" s="81" t="s">
        <v>147</v>
      </c>
      <c r="G24" s="42">
        <v>25.9</v>
      </c>
      <c r="H24" s="79">
        <v>180</v>
      </c>
      <c r="I24" s="79">
        <v>180</v>
      </c>
      <c r="J24" s="79">
        <v>180</v>
      </c>
      <c r="K24" s="79">
        <v>143</v>
      </c>
      <c r="L24" s="79">
        <v>180</v>
      </c>
      <c r="M24" s="79">
        <v>174</v>
      </c>
      <c r="N24" s="79">
        <v>238</v>
      </c>
      <c r="O24" s="79"/>
      <c r="P24" s="79"/>
      <c r="Q24" s="79"/>
      <c r="R24" s="79">
        <v>1275</v>
      </c>
      <c r="S24" s="80">
        <v>16</v>
      </c>
      <c r="T24" s="63">
        <v>209.21597941070718</v>
      </c>
      <c r="V24" s="63">
        <f t="shared" si="0"/>
        <v>209.21597941070718</v>
      </c>
      <c r="W24" s="63"/>
    </row>
    <row r="25" spans="1:23" x14ac:dyDescent="0.25">
      <c r="A25" s="73">
        <v>17</v>
      </c>
      <c r="B25" s="74"/>
      <c r="C25" s="11" t="s">
        <v>115</v>
      </c>
      <c r="D25" s="87"/>
      <c r="E25" s="88" t="s">
        <v>78</v>
      </c>
      <c r="F25" s="91" t="s">
        <v>148</v>
      </c>
      <c r="G25" s="92">
        <v>19.399999999999999</v>
      </c>
      <c r="H25" s="79">
        <v>180</v>
      </c>
      <c r="I25" s="79">
        <v>125</v>
      </c>
      <c r="J25" s="79">
        <v>180</v>
      </c>
      <c r="K25" s="79">
        <v>180</v>
      </c>
      <c r="L25" s="79">
        <v>180</v>
      </c>
      <c r="M25" s="79">
        <v>180</v>
      </c>
      <c r="N25" s="79">
        <v>240</v>
      </c>
      <c r="O25" s="79"/>
      <c r="P25" s="79"/>
      <c r="Q25" s="79"/>
      <c r="R25" s="79">
        <v>1265</v>
      </c>
      <c r="S25" s="80">
        <v>17</v>
      </c>
      <c r="T25" s="63">
        <v>191.22571539270493</v>
      </c>
      <c r="V25" s="63">
        <f t="shared" si="0"/>
        <v>191.22571539270493</v>
      </c>
      <c r="W25" s="63"/>
    </row>
    <row r="26" spans="1:23" x14ac:dyDescent="0.25">
      <c r="A26" s="73">
        <v>18</v>
      </c>
      <c r="B26" s="74"/>
      <c r="C26" s="75" t="s">
        <v>50</v>
      </c>
      <c r="D26" s="76"/>
      <c r="E26" s="77" t="s">
        <v>78</v>
      </c>
      <c r="F26" s="93" t="s">
        <v>80</v>
      </c>
      <c r="G26" s="42">
        <v>15.4</v>
      </c>
      <c r="H26" s="79">
        <v>180</v>
      </c>
      <c r="I26" s="79">
        <v>180</v>
      </c>
      <c r="J26" s="79">
        <v>180</v>
      </c>
      <c r="K26" s="79">
        <v>120</v>
      </c>
      <c r="L26" s="79">
        <v>180</v>
      </c>
      <c r="M26" s="79">
        <v>180</v>
      </c>
      <c r="N26" s="79">
        <v>240</v>
      </c>
      <c r="O26" s="79"/>
      <c r="P26" s="79"/>
      <c r="Q26" s="79"/>
      <c r="R26" s="79">
        <v>1260</v>
      </c>
      <c r="S26" s="80">
        <v>18</v>
      </c>
      <c r="T26" s="63">
        <v>175.34599414434845</v>
      </c>
      <c r="V26" s="63">
        <f t="shared" si="0"/>
        <v>175.34599414434845</v>
      </c>
      <c r="W26" s="63"/>
    </row>
    <row r="27" spans="1:23" x14ac:dyDescent="0.25">
      <c r="A27" s="73">
        <v>19</v>
      </c>
      <c r="B27" s="82"/>
      <c r="C27" s="11" t="s">
        <v>116</v>
      </c>
      <c r="D27" s="91"/>
      <c r="E27" s="85" t="s">
        <v>75</v>
      </c>
      <c r="F27" s="91" t="s">
        <v>83</v>
      </c>
      <c r="G27" s="42">
        <v>10.6</v>
      </c>
      <c r="H27" s="79">
        <v>180</v>
      </c>
      <c r="I27" s="79">
        <v>180</v>
      </c>
      <c r="J27" s="79">
        <v>116</v>
      </c>
      <c r="K27" s="79">
        <v>180</v>
      </c>
      <c r="L27" s="79">
        <v>180</v>
      </c>
      <c r="M27" s="79">
        <v>180</v>
      </c>
      <c r="N27" s="79">
        <v>240</v>
      </c>
      <c r="O27" s="79"/>
      <c r="P27" s="79"/>
      <c r="Q27" s="79"/>
      <c r="R27" s="79">
        <v>1256</v>
      </c>
      <c r="S27" s="80">
        <v>19</v>
      </c>
      <c r="T27" s="63">
        <v>161.27695826720191</v>
      </c>
      <c r="V27" s="63">
        <f t="shared" si="0"/>
        <v>161.27695826720191</v>
      </c>
      <c r="W27" s="63"/>
    </row>
    <row r="28" spans="1:23" x14ac:dyDescent="0.25">
      <c r="A28" s="73">
        <v>20</v>
      </c>
      <c r="B28" s="82"/>
      <c r="C28" s="11" t="s">
        <v>117</v>
      </c>
      <c r="D28" s="87"/>
      <c r="E28" s="88" t="s">
        <v>75</v>
      </c>
      <c r="F28" s="91" t="s">
        <v>97</v>
      </c>
      <c r="G28" s="43">
        <v>0</v>
      </c>
      <c r="H28" s="79">
        <v>180</v>
      </c>
      <c r="I28" s="79">
        <v>180</v>
      </c>
      <c r="J28" s="79">
        <v>180</v>
      </c>
      <c r="K28" s="79">
        <v>114</v>
      </c>
      <c r="L28" s="79">
        <v>180</v>
      </c>
      <c r="M28" s="79">
        <v>180</v>
      </c>
      <c r="N28" s="79">
        <v>240</v>
      </c>
      <c r="O28" s="79"/>
      <c r="P28" s="79"/>
      <c r="Q28" s="79"/>
      <c r="R28" s="79">
        <v>1254</v>
      </c>
      <c r="S28" s="80">
        <v>20</v>
      </c>
      <c r="T28" s="63">
        <v>148.76673619054026</v>
      </c>
      <c r="V28" s="63">
        <f t="shared" si="0"/>
        <v>148.76673619054026</v>
      </c>
      <c r="W28" s="63"/>
    </row>
    <row r="29" spans="1:23" x14ac:dyDescent="0.25">
      <c r="A29" s="73">
        <v>21</v>
      </c>
      <c r="B29" s="74" t="s">
        <v>24</v>
      </c>
      <c r="C29" s="75" t="s">
        <v>118</v>
      </c>
      <c r="D29" s="76"/>
      <c r="E29" s="77">
        <v>1</v>
      </c>
      <c r="F29" s="81" t="s">
        <v>149</v>
      </c>
      <c r="G29" s="42">
        <v>10.3</v>
      </c>
      <c r="H29" s="79">
        <v>180</v>
      </c>
      <c r="I29" s="79">
        <v>180</v>
      </c>
      <c r="J29" s="79">
        <v>127</v>
      </c>
      <c r="K29" s="79">
        <v>174</v>
      </c>
      <c r="L29" s="79">
        <v>180</v>
      </c>
      <c r="M29" s="79">
        <v>170</v>
      </c>
      <c r="N29" s="79">
        <v>240</v>
      </c>
      <c r="O29" s="79"/>
      <c r="P29" s="79"/>
      <c r="Q29" s="79"/>
      <c r="R29" s="79">
        <v>1251</v>
      </c>
      <c r="S29" s="80">
        <v>21</v>
      </c>
      <c r="T29" s="63">
        <v>137.60330578512392</v>
      </c>
      <c r="V29" s="63">
        <f t="shared" si="0"/>
        <v>137.60330578512392</v>
      </c>
      <c r="W29" s="63"/>
    </row>
    <row r="30" spans="1:23" x14ac:dyDescent="0.25">
      <c r="A30" s="73">
        <v>22</v>
      </c>
      <c r="B30" s="74"/>
      <c r="C30" s="83" t="s">
        <v>119</v>
      </c>
      <c r="D30" s="84"/>
      <c r="E30" s="85" t="s">
        <v>75</v>
      </c>
      <c r="F30" s="91" t="s">
        <v>142</v>
      </c>
      <c r="G30" s="43">
        <v>69.7</v>
      </c>
      <c r="H30" s="79">
        <v>180</v>
      </c>
      <c r="I30" s="79">
        <v>180</v>
      </c>
      <c r="J30" s="79">
        <v>180</v>
      </c>
      <c r="K30" s="79">
        <v>180</v>
      </c>
      <c r="L30" s="79">
        <v>180</v>
      </c>
      <c r="M30" s="79">
        <v>142</v>
      </c>
      <c r="N30" s="79">
        <v>196</v>
      </c>
      <c r="O30" s="79"/>
      <c r="P30" s="79"/>
      <c r="Q30" s="79"/>
      <c r="R30" s="79">
        <v>1238</v>
      </c>
      <c r="S30" s="80">
        <v>22</v>
      </c>
      <c r="T30" s="63">
        <v>127.60770752584909</v>
      </c>
      <c r="V30" s="63">
        <f t="shared" si="0"/>
        <v>127.60770752584909</v>
      </c>
      <c r="W30" s="63"/>
    </row>
    <row r="31" spans="1:23" x14ac:dyDescent="0.25">
      <c r="A31" s="73">
        <v>23</v>
      </c>
      <c r="B31" s="74"/>
      <c r="C31" s="83" t="s">
        <v>120</v>
      </c>
      <c r="D31" s="84"/>
      <c r="E31" s="85" t="s">
        <v>77</v>
      </c>
      <c r="F31" s="86" t="s">
        <v>150</v>
      </c>
      <c r="G31" s="42">
        <v>40.5</v>
      </c>
      <c r="H31" s="79">
        <v>180</v>
      </c>
      <c r="I31" s="79">
        <v>180</v>
      </c>
      <c r="J31" s="79">
        <v>180</v>
      </c>
      <c r="K31" s="79">
        <v>92</v>
      </c>
      <c r="L31" s="79">
        <v>180</v>
      </c>
      <c r="M31" s="79">
        <v>180</v>
      </c>
      <c r="N31" s="79">
        <v>240</v>
      </c>
      <c r="O31" s="79"/>
      <c r="P31" s="79"/>
      <c r="Q31" s="79"/>
      <c r="R31" s="79">
        <v>1232</v>
      </c>
      <c r="S31" s="80">
        <v>23</v>
      </c>
      <c r="T31" s="63">
        <v>118.62842721513553</v>
      </c>
      <c r="V31" s="63">
        <f t="shared" si="0"/>
        <v>118.62842721513553</v>
      </c>
      <c r="W31" s="63"/>
    </row>
    <row r="32" spans="1:23" x14ac:dyDescent="0.25">
      <c r="A32" s="73">
        <v>24</v>
      </c>
      <c r="B32" s="74"/>
      <c r="C32" s="75" t="s">
        <v>121</v>
      </c>
      <c r="D32" s="76"/>
      <c r="E32" s="77" t="s">
        <v>78</v>
      </c>
      <c r="F32" s="81" t="s">
        <v>142</v>
      </c>
      <c r="G32" s="43">
        <v>24.8</v>
      </c>
      <c r="H32" s="79">
        <v>180</v>
      </c>
      <c r="I32" s="79">
        <v>121</v>
      </c>
      <c r="J32" s="79">
        <v>137</v>
      </c>
      <c r="K32" s="79">
        <v>180</v>
      </c>
      <c r="L32" s="79">
        <v>180</v>
      </c>
      <c r="M32" s="79">
        <v>180</v>
      </c>
      <c r="N32" s="79">
        <v>240</v>
      </c>
      <c r="O32" s="79"/>
      <c r="P32" s="79"/>
      <c r="Q32" s="79"/>
      <c r="R32" s="79">
        <v>1218</v>
      </c>
      <c r="S32" s="80">
        <v>24</v>
      </c>
      <c r="T32" s="63">
        <v>110.53676660261114</v>
      </c>
      <c r="V32" s="63">
        <f t="shared" si="0"/>
        <v>110.53676660261114</v>
      </c>
      <c r="W32" s="62"/>
    </row>
    <row r="33" spans="1:23" x14ac:dyDescent="0.25">
      <c r="A33" s="73">
        <v>25</v>
      </c>
      <c r="B33" s="74"/>
      <c r="C33" s="75" t="s">
        <v>122</v>
      </c>
      <c r="D33" s="76"/>
      <c r="E33" s="77" t="s">
        <v>78</v>
      </c>
      <c r="F33" s="78" t="s">
        <v>142</v>
      </c>
      <c r="G33" s="89">
        <v>62.4</v>
      </c>
      <c r="H33" s="79">
        <v>180</v>
      </c>
      <c r="I33" s="79">
        <v>180</v>
      </c>
      <c r="J33" s="79">
        <v>134</v>
      </c>
      <c r="K33" s="79">
        <v>180</v>
      </c>
      <c r="L33" s="79">
        <v>180</v>
      </c>
      <c r="M33" s="79">
        <v>105</v>
      </c>
      <c r="N33" s="79">
        <v>240</v>
      </c>
      <c r="O33" s="79"/>
      <c r="P33" s="79"/>
      <c r="Q33" s="79"/>
      <c r="R33" s="79">
        <v>1199</v>
      </c>
      <c r="S33" s="80">
        <v>25</v>
      </c>
      <c r="T33" s="63">
        <v>103.22303555422765</v>
      </c>
      <c r="V33" s="63">
        <f t="shared" si="0"/>
        <v>103.22303555422765</v>
      </c>
      <c r="W33" s="62"/>
    </row>
    <row r="34" spans="1:23" x14ac:dyDescent="0.25">
      <c r="A34" s="73">
        <v>26</v>
      </c>
      <c r="B34" s="74"/>
      <c r="C34" s="75" t="s">
        <v>123</v>
      </c>
      <c r="D34" s="76"/>
      <c r="E34" s="77" t="s">
        <v>78</v>
      </c>
      <c r="F34" s="78" t="s">
        <v>151</v>
      </c>
      <c r="G34" s="42">
        <v>45.7</v>
      </c>
      <c r="H34" s="79">
        <v>180</v>
      </c>
      <c r="I34" s="79">
        <v>109</v>
      </c>
      <c r="J34" s="79">
        <v>126</v>
      </c>
      <c r="K34" s="79">
        <v>180</v>
      </c>
      <c r="L34" s="79">
        <v>180</v>
      </c>
      <c r="M34" s="79">
        <v>180</v>
      </c>
      <c r="N34" s="79">
        <v>240</v>
      </c>
      <c r="O34" s="79"/>
      <c r="P34" s="79"/>
      <c r="Q34" s="79"/>
      <c r="R34" s="79">
        <v>1195</v>
      </c>
      <c r="S34" s="80">
        <v>26</v>
      </c>
      <c r="T34" s="63">
        <v>96.593420995150922</v>
      </c>
      <c r="V34" s="63">
        <f t="shared" si="0"/>
        <v>96.593420995150922</v>
      </c>
      <c r="W34" s="62"/>
    </row>
    <row r="35" spans="1:23" x14ac:dyDescent="0.25">
      <c r="A35" s="73">
        <v>27</v>
      </c>
      <c r="B35" s="82"/>
      <c r="C35" s="11" t="s">
        <v>124</v>
      </c>
      <c r="D35" s="87"/>
      <c r="E35" s="88" t="s">
        <v>77</v>
      </c>
      <c r="F35" s="90" t="s">
        <v>152</v>
      </c>
      <c r="G35" s="89">
        <v>33.299999999999997</v>
      </c>
      <c r="H35" s="79">
        <v>180</v>
      </c>
      <c r="I35" s="79">
        <v>88</v>
      </c>
      <c r="J35" s="79">
        <v>180</v>
      </c>
      <c r="K35" s="79">
        <v>135</v>
      </c>
      <c r="L35" s="79">
        <v>180</v>
      </c>
      <c r="M35" s="79">
        <v>180</v>
      </c>
      <c r="N35" s="79">
        <v>240</v>
      </c>
      <c r="O35" s="79"/>
      <c r="P35" s="79"/>
      <c r="Q35" s="79"/>
      <c r="R35" s="79">
        <v>1183</v>
      </c>
      <c r="S35" s="80">
        <v>27</v>
      </c>
      <c r="T35" s="63">
        <v>90.567410281280303</v>
      </c>
      <c r="V35" s="63">
        <f t="shared" si="0"/>
        <v>90.567410281280303</v>
      </c>
      <c r="W35" s="62"/>
    </row>
    <row r="36" spans="1:23" x14ac:dyDescent="0.25">
      <c r="A36" s="73">
        <v>28</v>
      </c>
      <c r="B36" s="74"/>
      <c r="C36" s="75" t="s">
        <v>125</v>
      </c>
      <c r="D36" s="76"/>
      <c r="E36" s="77" t="s">
        <v>78</v>
      </c>
      <c r="F36" s="78" t="s">
        <v>153</v>
      </c>
      <c r="G36" s="42">
        <v>49.2</v>
      </c>
      <c r="H36" s="79">
        <v>180</v>
      </c>
      <c r="I36" s="79">
        <v>180</v>
      </c>
      <c r="J36" s="79">
        <v>180</v>
      </c>
      <c r="K36" s="79">
        <v>145</v>
      </c>
      <c r="L36" s="79">
        <v>180</v>
      </c>
      <c r="M36" s="79">
        <v>97</v>
      </c>
      <c r="N36" s="79">
        <v>187</v>
      </c>
      <c r="O36" s="79"/>
      <c r="P36" s="79"/>
      <c r="Q36" s="79"/>
      <c r="R36" s="79">
        <v>1149</v>
      </c>
      <c r="S36" s="80">
        <v>28</v>
      </c>
      <c r="T36" s="63">
        <v>85.075667447991606</v>
      </c>
      <c r="V36" s="63">
        <f t="shared" si="0"/>
        <v>85.075667447991606</v>
      </c>
      <c r="W36" s="62"/>
    </row>
    <row r="37" spans="1:23" x14ac:dyDescent="0.25">
      <c r="A37" s="73">
        <v>29</v>
      </c>
      <c r="B37" s="82"/>
      <c r="C37" s="11" t="s">
        <v>126</v>
      </c>
      <c r="D37" s="87"/>
      <c r="E37" s="88" t="s">
        <v>77</v>
      </c>
      <c r="F37" s="90" t="s">
        <v>154</v>
      </c>
      <c r="G37" s="43">
        <v>31.7</v>
      </c>
      <c r="H37" s="79">
        <v>180</v>
      </c>
      <c r="I37" s="79">
        <v>180</v>
      </c>
      <c r="J37" s="79">
        <v>148</v>
      </c>
      <c r="K37" s="79">
        <v>180</v>
      </c>
      <c r="L37" s="79">
        <v>81</v>
      </c>
      <c r="M37" s="79">
        <v>96</v>
      </c>
      <c r="N37" s="79">
        <v>240</v>
      </c>
      <c r="O37" s="79"/>
      <c r="P37" s="79"/>
      <c r="Q37" s="79"/>
      <c r="R37" s="79">
        <v>1105</v>
      </c>
      <c r="S37" s="80">
        <v>29</v>
      </c>
      <c r="T37" s="63">
        <v>80.058278974382731</v>
      </c>
      <c r="V37" s="63">
        <f t="shared" si="0"/>
        <v>80.058278974382731</v>
      </c>
      <c r="W37" s="63"/>
    </row>
    <row r="38" spans="1:23" ht="15" customHeight="1" x14ac:dyDescent="0.25">
      <c r="A38" s="73">
        <v>30</v>
      </c>
      <c r="B38" s="82"/>
      <c r="C38" s="75" t="s">
        <v>127</v>
      </c>
      <c r="D38" s="76"/>
      <c r="E38" s="77" t="s">
        <v>77</v>
      </c>
      <c r="F38" s="78" t="s">
        <v>155</v>
      </c>
      <c r="G38" s="42">
        <v>24.3</v>
      </c>
      <c r="H38" s="79">
        <v>180</v>
      </c>
      <c r="I38" s="79">
        <v>132</v>
      </c>
      <c r="J38" s="79">
        <v>180</v>
      </c>
      <c r="K38" s="79">
        <v>130</v>
      </c>
      <c r="L38" s="79">
        <v>180</v>
      </c>
      <c r="M38" s="79">
        <v>102</v>
      </c>
      <c r="N38" s="79">
        <v>163</v>
      </c>
      <c r="O38" s="79"/>
      <c r="P38" s="79"/>
      <c r="Q38" s="79"/>
      <c r="R38" s="79">
        <v>1067</v>
      </c>
      <c r="S38" s="80">
        <v>30</v>
      </c>
      <c r="T38" s="63">
        <v>75.463301092810383</v>
      </c>
      <c r="V38" s="63">
        <f t="shared" si="0"/>
        <v>75.463301092810383</v>
      </c>
      <c r="W38" s="63"/>
    </row>
    <row r="39" spans="1:23" ht="15" customHeight="1" x14ac:dyDescent="0.25">
      <c r="A39" s="73">
        <v>31</v>
      </c>
      <c r="B39" s="74"/>
      <c r="C39" s="75" t="s">
        <v>128</v>
      </c>
      <c r="D39" s="76"/>
      <c r="E39" s="77" t="s">
        <v>75</v>
      </c>
      <c r="F39" s="81" t="s">
        <v>84</v>
      </c>
      <c r="G39" s="42">
        <v>5.5</v>
      </c>
      <c r="H39" s="79">
        <v>180</v>
      </c>
      <c r="I39" s="79">
        <v>180</v>
      </c>
      <c r="J39" s="79">
        <v>180</v>
      </c>
      <c r="K39" s="79">
        <v>180</v>
      </c>
      <c r="L39" s="79">
        <v>96</v>
      </c>
      <c r="M39" s="79">
        <v>106</v>
      </c>
      <c r="N39" s="79">
        <v>130</v>
      </c>
      <c r="O39" s="79"/>
      <c r="P39" s="79"/>
      <c r="Q39" s="79"/>
      <c r="R39" s="79">
        <v>1052</v>
      </c>
      <c r="S39" s="80">
        <v>31</v>
      </c>
      <c r="T39" s="63">
        <v>71.245553436098348</v>
      </c>
      <c r="V39" s="63">
        <f t="shared" si="0"/>
        <v>71.245553436098348</v>
      </c>
      <c r="W39" s="62"/>
    </row>
    <row r="40" spans="1:23" ht="15" customHeight="1" x14ac:dyDescent="0.25">
      <c r="A40" s="73">
        <v>32</v>
      </c>
      <c r="B40" s="74" t="s">
        <v>24</v>
      </c>
      <c r="C40" s="75" t="s">
        <v>129</v>
      </c>
      <c r="D40" s="76"/>
      <c r="E40" s="77">
        <v>2</v>
      </c>
      <c r="F40" s="78" t="s">
        <v>141</v>
      </c>
      <c r="G40" s="42">
        <v>1.8</v>
      </c>
      <c r="H40" s="79">
        <v>91</v>
      </c>
      <c r="I40" s="79">
        <v>131</v>
      </c>
      <c r="J40" s="79">
        <v>180</v>
      </c>
      <c r="K40" s="79">
        <v>94</v>
      </c>
      <c r="L40" s="79">
        <v>126</v>
      </c>
      <c r="M40" s="79">
        <v>180</v>
      </c>
      <c r="N40" s="79">
        <v>240</v>
      </c>
      <c r="O40" s="79"/>
      <c r="P40" s="79"/>
      <c r="Q40" s="79"/>
      <c r="R40" s="79">
        <v>1042</v>
      </c>
      <c r="S40" s="80">
        <v>32</v>
      </c>
      <c r="T40" s="63">
        <v>67.36561426428311</v>
      </c>
      <c r="V40" s="63">
        <f t="shared" si="0"/>
        <v>67.36561426428311</v>
      </c>
      <c r="W40" s="62"/>
    </row>
    <row r="41" spans="1:23" ht="15" customHeight="1" x14ac:dyDescent="0.25">
      <c r="A41" s="73">
        <v>33</v>
      </c>
      <c r="B41" s="82" t="s">
        <v>24</v>
      </c>
      <c r="C41" s="11" t="s">
        <v>47</v>
      </c>
      <c r="D41" s="87"/>
      <c r="E41" s="88" t="s">
        <v>75</v>
      </c>
      <c r="F41" s="87" t="s">
        <v>156</v>
      </c>
      <c r="G41" s="43">
        <v>26.1</v>
      </c>
      <c r="H41" s="79">
        <v>180</v>
      </c>
      <c r="I41" s="79">
        <v>180</v>
      </c>
      <c r="J41" s="79">
        <v>180</v>
      </c>
      <c r="K41" s="79">
        <v>128</v>
      </c>
      <c r="L41" s="79">
        <v>90</v>
      </c>
      <c r="M41" s="79">
        <v>180</v>
      </c>
      <c r="N41" s="79">
        <v>92</v>
      </c>
      <c r="O41" s="79"/>
      <c r="P41" s="79"/>
      <c r="Q41" s="79"/>
      <c r="R41" s="79">
        <v>1030</v>
      </c>
      <c r="S41" s="80">
        <v>33</v>
      </c>
      <c r="T41" s="63">
        <v>63.78898100108934</v>
      </c>
      <c r="V41" s="63">
        <f t="shared" si="0"/>
        <v>63.78898100108934</v>
      </c>
      <c r="W41" s="62"/>
    </row>
    <row r="42" spans="1:23" ht="15" customHeight="1" x14ac:dyDescent="0.25">
      <c r="A42" s="73">
        <v>34</v>
      </c>
      <c r="B42" s="82"/>
      <c r="C42" s="11" t="s">
        <v>130</v>
      </c>
      <c r="D42" s="87"/>
      <c r="E42" s="88" t="s">
        <v>75</v>
      </c>
      <c r="F42" s="91" t="s">
        <v>153</v>
      </c>
      <c r="G42" s="43">
        <v>1.3</v>
      </c>
      <c r="H42" s="79">
        <v>150</v>
      </c>
      <c r="I42" s="79">
        <v>180</v>
      </c>
      <c r="J42" s="79">
        <v>180</v>
      </c>
      <c r="K42" s="79">
        <v>145</v>
      </c>
      <c r="L42" s="79">
        <v>110</v>
      </c>
      <c r="M42" s="79">
        <v>163</v>
      </c>
      <c r="N42" s="79">
        <v>5</v>
      </c>
      <c r="O42" s="79"/>
      <c r="P42" s="79"/>
      <c r="Q42" s="79"/>
      <c r="R42" s="79">
        <v>933</v>
      </c>
      <c r="S42" s="80">
        <v>34</v>
      </c>
      <c r="T42" s="63">
        <v>60.485366672976568</v>
      </c>
      <c r="V42" s="63">
        <f t="shared" si="0"/>
        <v>60.485366672976568</v>
      </c>
      <c r="W42" s="63"/>
    </row>
    <row r="43" spans="1:23" ht="15" customHeight="1" x14ac:dyDescent="0.25">
      <c r="A43" s="73">
        <v>35</v>
      </c>
      <c r="B43" s="82" t="s">
        <v>24</v>
      </c>
      <c r="C43" s="11" t="s">
        <v>131</v>
      </c>
      <c r="D43" s="87"/>
      <c r="E43" s="88">
        <v>2</v>
      </c>
      <c r="F43" s="87" t="s">
        <v>87</v>
      </c>
      <c r="G43" s="42">
        <v>27.4</v>
      </c>
      <c r="H43" s="79">
        <v>180</v>
      </c>
      <c r="I43" s="79">
        <v>110</v>
      </c>
      <c r="J43" s="79">
        <v>180</v>
      </c>
      <c r="K43" s="79">
        <v>83</v>
      </c>
      <c r="L43" s="79">
        <v>147</v>
      </c>
      <c r="M43" s="79">
        <v>180</v>
      </c>
      <c r="N43" s="79">
        <v>0</v>
      </c>
      <c r="O43" s="79"/>
      <c r="P43" s="79"/>
      <c r="Q43" s="79"/>
      <c r="R43" s="79">
        <v>880</v>
      </c>
      <c r="S43" s="80">
        <v>35</v>
      </c>
      <c r="T43" s="63">
        <v>57.428108377659569</v>
      </c>
      <c r="V43" s="63">
        <f t="shared" si="0"/>
        <v>57.428108377659569</v>
      </c>
      <c r="W43" s="63"/>
    </row>
    <row r="44" spans="1:23" ht="15" customHeight="1" x14ac:dyDescent="0.25">
      <c r="A44" s="73">
        <v>36</v>
      </c>
      <c r="B44" s="74" t="s">
        <v>24</v>
      </c>
      <c r="C44" s="75" t="s">
        <v>132</v>
      </c>
      <c r="D44" s="76"/>
      <c r="E44" s="77">
        <v>2</v>
      </c>
      <c r="F44" s="81" t="s">
        <v>83</v>
      </c>
      <c r="G44" s="42">
        <v>0</v>
      </c>
      <c r="H44" s="79">
        <v>94</v>
      </c>
      <c r="I44" s="79">
        <v>180</v>
      </c>
      <c r="J44" s="79">
        <v>122</v>
      </c>
      <c r="K44" s="79">
        <v>133</v>
      </c>
      <c r="L44" s="79">
        <v>132</v>
      </c>
      <c r="M44" s="79">
        <v>0</v>
      </c>
      <c r="N44" s="79">
        <v>211</v>
      </c>
      <c r="O44" s="79"/>
      <c r="P44" s="79"/>
      <c r="Q44" s="79"/>
      <c r="R44" s="79">
        <v>872</v>
      </c>
      <c r="S44" s="80">
        <v>36</v>
      </c>
      <c r="T44" s="63">
        <v>54.593668367019404</v>
      </c>
      <c r="V44" s="63">
        <f t="shared" si="0"/>
        <v>54.593668367019404</v>
      </c>
      <c r="W44" s="63"/>
    </row>
    <row r="45" spans="1:23" ht="15" customHeight="1" x14ac:dyDescent="0.25">
      <c r="A45" s="73">
        <v>37</v>
      </c>
      <c r="B45" s="94" t="s">
        <v>24</v>
      </c>
      <c r="C45" s="75" t="s">
        <v>133</v>
      </c>
      <c r="D45" s="76"/>
      <c r="E45" s="77">
        <v>1</v>
      </c>
      <c r="F45" s="78" t="s">
        <v>94</v>
      </c>
      <c r="G45" s="42">
        <v>4.8</v>
      </c>
      <c r="H45" s="79">
        <v>144</v>
      </c>
      <c r="I45" s="79">
        <v>180</v>
      </c>
      <c r="J45" s="79">
        <v>86</v>
      </c>
      <c r="K45" s="79">
        <v>180</v>
      </c>
      <c r="L45" s="79">
        <v>141</v>
      </c>
      <c r="M45" s="79">
        <v>84</v>
      </c>
      <c r="N45" s="79">
        <v>0</v>
      </c>
      <c r="O45" s="79"/>
      <c r="P45" s="79"/>
      <c r="Q45" s="79"/>
      <c r="R45" s="79">
        <v>815</v>
      </c>
      <c r="S45" s="80">
        <v>37</v>
      </c>
      <c r="T45" s="63">
        <v>51.961211920679212</v>
      </c>
      <c r="V45" s="63">
        <f t="shared" si="0"/>
        <v>51.961211920679212</v>
      </c>
      <c r="W45" s="63"/>
    </row>
    <row r="46" spans="1:23" ht="15" customHeight="1" x14ac:dyDescent="0.25">
      <c r="A46" s="73">
        <v>38</v>
      </c>
      <c r="B46" s="94" t="s">
        <v>24</v>
      </c>
      <c r="C46" s="75" t="s">
        <v>134</v>
      </c>
      <c r="D46" s="76"/>
      <c r="E46" s="77">
        <v>2</v>
      </c>
      <c r="F46" s="78" t="s">
        <v>100</v>
      </c>
      <c r="G46" s="89">
        <v>0</v>
      </c>
      <c r="H46" s="79">
        <v>2</v>
      </c>
      <c r="I46" s="79">
        <v>180</v>
      </c>
      <c r="J46" s="79">
        <v>160</v>
      </c>
      <c r="K46" s="79">
        <v>4</v>
      </c>
      <c r="L46" s="79">
        <v>60</v>
      </c>
      <c r="M46" s="79">
        <v>91</v>
      </c>
      <c r="N46" s="79">
        <v>240</v>
      </c>
      <c r="O46" s="79"/>
      <c r="P46" s="79"/>
      <c r="Q46" s="79"/>
      <c r="R46" s="79">
        <v>737</v>
      </c>
      <c r="S46" s="80">
        <v>38</v>
      </c>
      <c r="T46" s="63">
        <v>49.512249082136158</v>
      </c>
      <c r="V46" s="63">
        <f t="shared" si="0"/>
        <v>49.512249082136158</v>
      </c>
      <c r="W46" s="63"/>
    </row>
    <row r="47" spans="1:23" x14ac:dyDescent="0.25">
      <c r="A47" s="73">
        <v>39</v>
      </c>
      <c r="B47" s="94"/>
      <c r="C47" s="75" t="s">
        <v>135</v>
      </c>
      <c r="D47" s="76"/>
      <c r="E47" s="77" t="s">
        <v>77</v>
      </c>
      <c r="F47" s="95" t="s">
        <v>151</v>
      </c>
      <c r="G47" s="89">
        <v>1.4</v>
      </c>
      <c r="H47" s="79">
        <v>180</v>
      </c>
      <c r="I47" s="79">
        <v>180</v>
      </c>
      <c r="J47" s="79">
        <v>180</v>
      </c>
      <c r="K47" s="79">
        <v>120</v>
      </c>
      <c r="L47" s="79">
        <v>0</v>
      </c>
      <c r="M47" s="79">
        <v>0</v>
      </c>
      <c r="N47" s="79">
        <v>0</v>
      </c>
      <c r="O47" s="79"/>
      <c r="P47" s="79"/>
      <c r="Q47" s="79"/>
      <c r="R47" s="79">
        <v>660</v>
      </c>
      <c r="S47" s="80">
        <v>39</v>
      </c>
      <c r="T47" s="63">
        <v>47.23032966732513</v>
      </c>
      <c r="V47" s="63">
        <f t="shared" si="0"/>
        <v>47.23032966732513</v>
      </c>
      <c r="W47" s="63"/>
    </row>
    <row r="48" spans="1:23" x14ac:dyDescent="0.25">
      <c r="A48" s="73">
        <v>40</v>
      </c>
      <c r="B48" s="11"/>
      <c r="C48" s="11" t="s">
        <v>136</v>
      </c>
      <c r="D48" s="87"/>
      <c r="E48" s="88" t="s">
        <v>75</v>
      </c>
      <c r="F48" s="87" t="s">
        <v>141</v>
      </c>
      <c r="G48" s="42">
        <v>30.4</v>
      </c>
      <c r="H48" s="79">
        <v>180</v>
      </c>
      <c r="I48" s="79">
        <v>180</v>
      </c>
      <c r="J48" s="79">
        <v>180</v>
      </c>
      <c r="K48" s="79">
        <v>104</v>
      </c>
      <c r="L48" s="79">
        <v>0</v>
      </c>
      <c r="M48" s="79">
        <v>0</v>
      </c>
      <c r="N48" s="79">
        <v>0</v>
      </c>
      <c r="O48" s="79"/>
      <c r="P48" s="79"/>
      <c r="Q48" s="79"/>
      <c r="R48" s="79">
        <v>644</v>
      </c>
      <c r="S48" s="80">
        <v>40</v>
      </c>
      <c r="T48" s="63">
        <v>45.100782846722765</v>
      </c>
      <c r="V48" s="63">
        <f t="shared" si="0"/>
        <v>45.100782846722765</v>
      </c>
      <c r="W48" s="63"/>
    </row>
    <row r="49" spans="1:23" x14ac:dyDescent="0.25">
      <c r="A49" s="73">
        <v>41</v>
      </c>
      <c r="B49" s="94"/>
      <c r="C49" s="75" t="s">
        <v>137</v>
      </c>
      <c r="D49" s="76"/>
      <c r="E49" s="77" t="s">
        <v>77</v>
      </c>
      <c r="F49" s="78" t="s">
        <v>157</v>
      </c>
      <c r="G49" s="42">
        <v>2.1</v>
      </c>
      <c r="H49" s="79">
        <v>180</v>
      </c>
      <c r="I49" s="79">
        <v>0</v>
      </c>
      <c r="J49" s="79">
        <v>180</v>
      </c>
      <c r="K49" s="79">
        <v>0</v>
      </c>
      <c r="L49" s="79">
        <v>180</v>
      </c>
      <c r="M49" s="79">
        <v>0</v>
      </c>
      <c r="N49" s="79">
        <v>0</v>
      </c>
      <c r="O49" s="79"/>
      <c r="P49" s="79"/>
      <c r="Q49" s="79"/>
      <c r="R49" s="79">
        <v>540</v>
      </c>
      <c r="S49" s="80">
        <v>41</v>
      </c>
      <c r="T49" s="63">
        <v>43.110494135263288</v>
      </c>
      <c r="V49" s="63">
        <f t="shared" si="0"/>
        <v>43.110494135263288</v>
      </c>
      <c r="W49" s="63"/>
    </row>
    <row r="50" spans="1:23" x14ac:dyDescent="0.25">
      <c r="A50" s="73">
        <v>42</v>
      </c>
      <c r="B50" s="94"/>
      <c r="C50" s="75" t="s">
        <v>138</v>
      </c>
      <c r="D50" s="76"/>
      <c r="E50" s="77" t="s">
        <v>77</v>
      </c>
      <c r="F50" s="78" t="s">
        <v>88</v>
      </c>
      <c r="G50" s="89">
        <v>0</v>
      </c>
      <c r="H50" s="79">
        <v>166</v>
      </c>
      <c r="I50" s="79">
        <v>180</v>
      </c>
      <c r="J50" s="79">
        <v>0</v>
      </c>
      <c r="K50" s="79">
        <v>143</v>
      </c>
      <c r="L50" s="79">
        <v>0</v>
      </c>
      <c r="M50" s="79">
        <v>0</v>
      </c>
      <c r="N50" s="79">
        <v>0</v>
      </c>
      <c r="O50" s="79"/>
      <c r="P50" s="79"/>
      <c r="Q50" s="79"/>
      <c r="R50" s="79">
        <v>489</v>
      </c>
      <c r="S50" s="80">
        <v>42</v>
      </c>
      <c r="T50" s="63">
        <v>41.247713870194829</v>
      </c>
      <c r="V50" s="63">
        <f t="shared" si="0"/>
        <v>41.247713870194829</v>
      </c>
      <c r="W50" s="63"/>
    </row>
    <row r="51" spans="1:23" x14ac:dyDescent="0.25">
      <c r="A51" s="73">
        <v>43</v>
      </c>
      <c r="B51" s="11"/>
      <c r="C51" s="11" t="s">
        <v>139</v>
      </c>
      <c r="D51" s="87"/>
      <c r="E51" s="88" t="s">
        <v>77</v>
      </c>
      <c r="F51" s="86" t="s">
        <v>145</v>
      </c>
      <c r="G51" s="43">
        <v>49.3</v>
      </c>
      <c r="H51" s="79">
        <v>22</v>
      </c>
      <c r="I51" s="79">
        <v>180</v>
      </c>
      <c r="J51" s="79">
        <v>180</v>
      </c>
      <c r="K51" s="79">
        <v>0</v>
      </c>
      <c r="L51" s="79">
        <v>0</v>
      </c>
      <c r="M51" s="79">
        <v>0</v>
      </c>
      <c r="N51" s="79">
        <v>0</v>
      </c>
      <c r="O51" s="79"/>
      <c r="P51" s="79"/>
      <c r="Q51" s="79"/>
      <c r="R51" s="79">
        <v>382</v>
      </c>
      <c r="S51" s="80">
        <v>43</v>
      </c>
      <c r="T51" s="63">
        <v>39.501892271984076</v>
      </c>
      <c r="V51" s="63">
        <f t="shared" si="0"/>
        <v>39.501892271984076</v>
      </c>
      <c r="W51" s="63"/>
    </row>
    <row r="52" spans="1:23" x14ac:dyDescent="0.25">
      <c r="A52" s="73">
        <v>44</v>
      </c>
      <c r="B52" s="94"/>
      <c r="C52" s="75" t="s">
        <v>140</v>
      </c>
      <c r="D52" s="76"/>
      <c r="E52" s="77" t="s">
        <v>78</v>
      </c>
      <c r="F52" s="78" t="s">
        <v>145</v>
      </c>
      <c r="G52" s="42">
        <v>32.6</v>
      </c>
      <c r="H52" s="79">
        <v>180</v>
      </c>
      <c r="I52" s="79">
        <v>164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/>
      <c r="P52" s="79"/>
      <c r="Q52" s="79"/>
      <c r="R52" s="79">
        <v>344</v>
      </c>
      <c r="S52" s="80">
        <v>44</v>
      </c>
      <c r="T52" s="63">
        <v>37.863537012467056</v>
      </c>
      <c r="V52" s="63">
        <f t="shared" si="0"/>
        <v>37.863537012467056</v>
      </c>
      <c r="W52" s="63"/>
    </row>
    <row r="54" spans="1:23" x14ac:dyDescent="0.25">
      <c r="A54" s="119" t="s">
        <v>11</v>
      </c>
      <c r="B54" s="119"/>
      <c r="C54" s="119"/>
      <c r="D54" s="119"/>
      <c r="E54" s="62">
        <v>20.5</v>
      </c>
    </row>
    <row r="55" spans="1:23" x14ac:dyDescent="0.25">
      <c r="A55" s="119" t="s">
        <v>158</v>
      </c>
      <c r="B55" s="119"/>
      <c r="C55" s="119"/>
      <c r="D55" s="119"/>
      <c r="E55" s="62">
        <v>3527.6</v>
      </c>
    </row>
    <row r="56" spans="1:23" x14ac:dyDescent="0.25">
      <c r="A56" s="119" t="s">
        <v>10</v>
      </c>
      <c r="B56" s="119"/>
      <c r="C56" s="119"/>
      <c r="D56" s="119"/>
      <c r="E56" s="65">
        <f>SUM(G9:G52)+E54*A52+E55</f>
        <v>5527.7999999999993</v>
      </c>
      <c r="G56" s="66"/>
    </row>
    <row r="58" spans="1:23" x14ac:dyDescent="0.25">
      <c r="E58" s="64"/>
      <c r="G58" s="66"/>
    </row>
  </sheetData>
  <mergeCells count="22">
    <mergeCell ref="A6:R6"/>
    <mergeCell ref="V1:V8"/>
    <mergeCell ref="W1:W8"/>
    <mergeCell ref="S7:S8"/>
    <mergeCell ref="K1:R1"/>
    <mergeCell ref="K2:R2"/>
    <mergeCell ref="K3:R3"/>
    <mergeCell ref="K4:R4"/>
    <mergeCell ref="A5:R5"/>
    <mergeCell ref="B7:B8"/>
    <mergeCell ref="D7:D8"/>
    <mergeCell ref="A54:D54"/>
    <mergeCell ref="A56:D56"/>
    <mergeCell ref="G7:G8"/>
    <mergeCell ref="T7:T8"/>
    <mergeCell ref="A7:A8"/>
    <mergeCell ref="C7:C8"/>
    <mergeCell ref="E7:E8"/>
    <mergeCell ref="F7:F8"/>
    <mergeCell ref="H7:P7"/>
    <mergeCell ref="R7:R8"/>
    <mergeCell ref="A55:D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4" zoomScale="110" zoomScaleNormal="110" zoomScalePageLayoutView="110" workbookViewId="0">
      <selection activeCell="Y23" sqref="Y23"/>
    </sheetView>
  </sheetViews>
  <sheetFormatPr defaultColWidth="8.85546875" defaultRowHeight="15" x14ac:dyDescent="0.25"/>
  <cols>
    <col min="1" max="1" width="5.28515625" customWidth="1"/>
    <col min="2" max="2" width="26.28515625" customWidth="1"/>
    <col min="3" max="4" width="9.140625" customWidth="1"/>
    <col min="5" max="5" width="24.5703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41"/>
      <c r="L1" s="141"/>
      <c r="M1" s="141"/>
      <c r="N1" s="141"/>
      <c r="O1" s="141"/>
      <c r="P1" s="141"/>
      <c r="Q1" s="141"/>
      <c r="R1" s="12"/>
      <c r="U1" s="113" t="s">
        <v>14</v>
      </c>
      <c r="V1" s="113" t="s">
        <v>15</v>
      </c>
    </row>
    <row r="2" spans="1:22" ht="15.75" x14ac:dyDescent="0.25">
      <c r="K2" s="142"/>
      <c r="L2" s="142"/>
      <c r="M2" s="142"/>
      <c r="N2" s="142"/>
      <c r="O2" s="142"/>
      <c r="P2" s="142"/>
      <c r="Q2" s="142"/>
      <c r="R2" s="13"/>
      <c r="U2" s="113"/>
      <c r="V2" s="113"/>
    </row>
    <row r="3" spans="1:22" ht="15.75" x14ac:dyDescent="0.25">
      <c r="I3" s="142"/>
      <c r="J3" s="142"/>
      <c r="K3" s="142"/>
      <c r="L3" s="142"/>
      <c r="M3" s="142"/>
      <c r="N3" s="142"/>
      <c r="O3" s="142"/>
      <c r="P3" s="142"/>
      <c r="Q3" s="142"/>
      <c r="R3" s="13"/>
      <c r="U3" s="113"/>
      <c r="V3" s="113"/>
    </row>
    <row r="4" spans="1:22" ht="15.75" x14ac:dyDescent="0.25">
      <c r="K4" s="142"/>
      <c r="L4" s="142"/>
      <c r="M4" s="142"/>
      <c r="N4" s="142"/>
      <c r="O4" s="142"/>
      <c r="P4" s="142"/>
      <c r="Q4" s="142"/>
      <c r="R4" s="13"/>
      <c r="U4" s="113"/>
      <c r="V4" s="113"/>
    </row>
    <row r="5" spans="1:22" x14ac:dyDescent="0.25">
      <c r="U5" s="113"/>
      <c r="V5" s="113"/>
    </row>
    <row r="6" spans="1:22" ht="15.75" x14ac:dyDescent="0.25">
      <c r="A6" s="143" t="s">
        <v>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2"/>
      <c r="U6" s="113"/>
      <c r="V6" s="113"/>
    </row>
    <row r="7" spans="1:22" x14ac:dyDescent="0.25">
      <c r="A7" s="138" t="s">
        <v>185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6"/>
      <c r="U7" s="113"/>
      <c r="V7" s="113"/>
    </row>
    <row r="8" spans="1:22" ht="15.75" x14ac:dyDescent="0.25">
      <c r="A8" s="136" t="s">
        <v>13</v>
      </c>
      <c r="B8" s="117" t="s">
        <v>1</v>
      </c>
      <c r="C8" s="117" t="s">
        <v>6</v>
      </c>
      <c r="D8" s="117" t="s">
        <v>2</v>
      </c>
      <c r="E8" s="117" t="s">
        <v>7</v>
      </c>
      <c r="F8" s="103" t="s">
        <v>8</v>
      </c>
      <c r="G8" s="146" t="s">
        <v>4</v>
      </c>
      <c r="H8" s="147"/>
      <c r="I8" s="147"/>
      <c r="J8" s="147"/>
      <c r="K8" s="147"/>
      <c r="L8" s="147"/>
      <c r="M8" s="147"/>
      <c r="N8" s="147"/>
      <c r="O8" s="147"/>
      <c r="P8" s="14"/>
      <c r="Q8" s="139" t="s">
        <v>5</v>
      </c>
      <c r="R8" s="139" t="s">
        <v>12</v>
      </c>
      <c r="S8" s="145" t="s">
        <v>9</v>
      </c>
      <c r="U8" s="113"/>
      <c r="V8" s="113"/>
    </row>
    <row r="9" spans="1:22" ht="15.75" x14ac:dyDescent="0.25">
      <c r="A9" s="137"/>
      <c r="B9" s="118"/>
      <c r="C9" s="118"/>
      <c r="D9" s="118"/>
      <c r="E9" s="118"/>
      <c r="F9" s="104"/>
      <c r="G9" s="15">
        <v>1</v>
      </c>
      <c r="H9" s="15">
        <v>2</v>
      </c>
      <c r="I9" s="15">
        <v>3</v>
      </c>
      <c r="J9" s="15">
        <v>4</v>
      </c>
      <c r="K9" s="15">
        <v>5</v>
      </c>
      <c r="L9" s="15">
        <v>6</v>
      </c>
      <c r="M9" s="15">
        <v>7</v>
      </c>
      <c r="N9" s="15">
        <v>8</v>
      </c>
      <c r="O9" s="15">
        <v>9</v>
      </c>
      <c r="P9" s="15">
        <v>10</v>
      </c>
      <c r="Q9" s="140"/>
      <c r="R9" s="140"/>
      <c r="S9" s="145"/>
      <c r="U9" s="113"/>
      <c r="V9" s="113"/>
    </row>
    <row r="10" spans="1:22" ht="15" customHeight="1" x14ac:dyDescent="0.25">
      <c r="A10" s="45">
        <v>1</v>
      </c>
      <c r="B10" s="49" t="s">
        <v>160</v>
      </c>
      <c r="C10" s="17"/>
      <c r="D10" s="53" t="s">
        <v>78</v>
      </c>
      <c r="E10" s="96" t="s">
        <v>85</v>
      </c>
      <c r="F10" s="47">
        <v>90.7</v>
      </c>
      <c r="G10" s="67">
        <v>180</v>
      </c>
      <c r="H10" s="67">
        <v>180</v>
      </c>
      <c r="I10" s="67">
        <v>180</v>
      </c>
      <c r="J10" s="67">
        <v>180</v>
      </c>
      <c r="K10" s="67">
        <v>180</v>
      </c>
      <c r="L10" s="67">
        <v>180</v>
      </c>
      <c r="M10" s="67">
        <v>180</v>
      </c>
      <c r="N10" s="67">
        <v>480</v>
      </c>
      <c r="O10" s="67">
        <v>600</v>
      </c>
      <c r="P10" s="4"/>
      <c r="Q10" s="4">
        <v>2340</v>
      </c>
      <c r="R10" s="16">
        <v>1</v>
      </c>
      <c r="S10" s="20">
        <v>661</v>
      </c>
      <c r="U10" s="20">
        <f t="shared" ref="U10:U29" si="0">$D$33*0.2/(0.01322*A10*A10+0.06088*A10+0.9259)</f>
        <v>661</v>
      </c>
      <c r="V10" s="18"/>
    </row>
    <row r="11" spans="1:22" ht="15" customHeight="1" x14ac:dyDescent="0.25">
      <c r="A11" s="45">
        <v>2</v>
      </c>
      <c r="B11" s="67" t="s">
        <v>161</v>
      </c>
      <c r="C11" s="17"/>
      <c r="D11" s="53" t="s">
        <v>78</v>
      </c>
      <c r="E11" s="96" t="s">
        <v>82</v>
      </c>
      <c r="F11" s="44">
        <v>71.599999999999994</v>
      </c>
      <c r="G11" s="67">
        <v>180</v>
      </c>
      <c r="H11" s="68">
        <v>180</v>
      </c>
      <c r="I11" s="67">
        <v>180</v>
      </c>
      <c r="J11" s="68">
        <v>180</v>
      </c>
      <c r="K11" s="68">
        <v>180</v>
      </c>
      <c r="L11" s="68">
        <v>180</v>
      </c>
      <c r="M11" s="68">
        <v>180</v>
      </c>
      <c r="N11" s="68">
        <v>480</v>
      </c>
      <c r="O11" s="68">
        <v>364</v>
      </c>
      <c r="P11" s="4"/>
      <c r="Q11" s="4">
        <v>2104</v>
      </c>
      <c r="R11" s="16">
        <v>2</v>
      </c>
      <c r="S11" s="20">
        <v>600.61424391662285</v>
      </c>
      <c r="U11" s="20">
        <f t="shared" si="0"/>
        <v>600.61424391662285</v>
      </c>
      <c r="V11" s="18"/>
    </row>
    <row r="12" spans="1:22" ht="15" customHeight="1" x14ac:dyDescent="0.25">
      <c r="A12" s="45">
        <v>3</v>
      </c>
      <c r="B12" s="67" t="s">
        <v>162</v>
      </c>
      <c r="C12" s="5"/>
      <c r="D12" s="97" t="s">
        <v>77</v>
      </c>
      <c r="E12" s="59" t="s">
        <v>82</v>
      </c>
      <c r="F12" s="47">
        <v>15</v>
      </c>
      <c r="G12" s="67">
        <v>180</v>
      </c>
      <c r="H12" s="67">
        <v>180</v>
      </c>
      <c r="I12" s="67">
        <v>180</v>
      </c>
      <c r="J12" s="67">
        <v>180</v>
      </c>
      <c r="K12" s="67">
        <v>180</v>
      </c>
      <c r="L12" s="67">
        <v>180</v>
      </c>
      <c r="M12" s="67">
        <v>180</v>
      </c>
      <c r="N12" s="67">
        <v>442</v>
      </c>
      <c r="O12" s="67"/>
      <c r="P12" s="6"/>
      <c r="Q12" s="6">
        <v>1702</v>
      </c>
      <c r="R12" s="16">
        <v>3</v>
      </c>
      <c r="S12" s="20">
        <v>538.4840980187696</v>
      </c>
      <c r="U12" s="20">
        <f t="shared" si="0"/>
        <v>538.4840980187696</v>
      </c>
      <c r="V12" s="18"/>
    </row>
    <row r="13" spans="1:22" ht="15" customHeight="1" x14ac:dyDescent="0.25">
      <c r="A13" s="45">
        <v>4</v>
      </c>
      <c r="B13" s="49" t="s">
        <v>163</v>
      </c>
      <c r="C13" s="17"/>
      <c r="D13" s="53" t="s">
        <v>77</v>
      </c>
      <c r="E13" s="96" t="s">
        <v>82</v>
      </c>
      <c r="F13" s="44">
        <v>68.7</v>
      </c>
      <c r="G13" s="50">
        <v>180</v>
      </c>
      <c r="H13" s="50">
        <v>180</v>
      </c>
      <c r="I13" s="50">
        <v>180</v>
      </c>
      <c r="J13" s="50">
        <v>180</v>
      </c>
      <c r="K13" s="50">
        <v>180</v>
      </c>
      <c r="L13" s="50">
        <v>180</v>
      </c>
      <c r="M13" s="50">
        <v>180</v>
      </c>
      <c r="N13" s="50">
        <v>428</v>
      </c>
      <c r="O13" s="50"/>
      <c r="P13" s="4"/>
      <c r="Q13" s="4">
        <v>1688</v>
      </c>
      <c r="R13" s="16">
        <v>4</v>
      </c>
      <c r="S13" s="20">
        <v>478.65946384346898</v>
      </c>
      <c r="U13" s="20">
        <f t="shared" si="0"/>
        <v>478.65946384346898</v>
      </c>
      <c r="V13" s="20"/>
    </row>
    <row r="14" spans="1:22" ht="15" customHeight="1" x14ac:dyDescent="0.25">
      <c r="A14" s="45">
        <v>5</v>
      </c>
      <c r="B14" s="67" t="s">
        <v>164</v>
      </c>
      <c r="C14" s="5"/>
      <c r="D14" s="97" t="s">
        <v>77</v>
      </c>
      <c r="E14" s="59" t="s">
        <v>82</v>
      </c>
      <c r="F14" s="44">
        <v>54.9</v>
      </c>
      <c r="G14" s="67">
        <v>180</v>
      </c>
      <c r="H14" s="67">
        <v>180</v>
      </c>
      <c r="I14" s="67">
        <v>180</v>
      </c>
      <c r="J14" s="67">
        <v>180</v>
      </c>
      <c r="K14" s="67">
        <v>180</v>
      </c>
      <c r="L14" s="67">
        <v>180</v>
      </c>
      <c r="M14" s="67">
        <v>180</v>
      </c>
      <c r="N14" s="67">
        <v>411</v>
      </c>
      <c r="O14" s="67"/>
      <c r="P14" s="4"/>
      <c r="Q14" s="4">
        <v>1671</v>
      </c>
      <c r="R14" s="16">
        <v>5</v>
      </c>
      <c r="S14" s="20">
        <v>423.5007688364941</v>
      </c>
      <c r="U14" s="20">
        <f t="shared" si="0"/>
        <v>423.5007688364941</v>
      </c>
      <c r="V14" s="20"/>
    </row>
    <row r="15" spans="1:22" ht="15" customHeight="1" x14ac:dyDescent="0.25">
      <c r="A15" s="45">
        <v>6</v>
      </c>
      <c r="B15" s="49" t="s">
        <v>165</v>
      </c>
      <c r="C15" s="17"/>
      <c r="D15" s="97" t="s">
        <v>78</v>
      </c>
      <c r="E15" s="59" t="s">
        <v>80</v>
      </c>
      <c r="F15" s="47">
        <v>69.900000000000006</v>
      </c>
      <c r="G15" s="67">
        <v>180</v>
      </c>
      <c r="H15" s="68">
        <v>180</v>
      </c>
      <c r="I15" s="68">
        <v>180</v>
      </c>
      <c r="J15" s="68">
        <v>180</v>
      </c>
      <c r="K15" s="68">
        <v>180</v>
      </c>
      <c r="L15" s="68">
        <v>180</v>
      </c>
      <c r="M15" s="68">
        <v>180</v>
      </c>
      <c r="N15" s="68">
        <v>397</v>
      </c>
      <c r="O15" s="68"/>
      <c r="P15" s="4"/>
      <c r="Q15" s="4">
        <v>1657</v>
      </c>
      <c r="R15" s="16">
        <v>6</v>
      </c>
      <c r="S15" s="20">
        <v>374.05919302812521</v>
      </c>
      <c r="U15" s="20">
        <f t="shared" si="0"/>
        <v>374.05919302812521</v>
      </c>
      <c r="V15" s="20"/>
    </row>
    <row r="16" spans="1:22" ht="15" customHeight="1" x14ac:dyDescent="0.25">
      <c r="A16" s="45">
        <v>7</v>
      </c>
      <c r="B16" s="67" t="s">
        <v>166</v>
      </c>
      <c r="C16" s="17"/>
      <c r="D16" s="97" t="s">
        <v>77</v>
      </c>
      <c r="E16" s="67" t="s">
        <v>89</v>
      </c>
      <c r="F16" s="47">
        <v>33.4</v>
      </c>
      <c r="G16" s="68">
        <v>180</v>
      </c>
      <c r="H16" s="68">
        <v>180</v>
      </c>
      <c r="I16" s="68">
        <v>180</v>
      </c>
      <c r="J16" s="68">
        <v>180</v>
      </c>
      <c r="K16" s="67">
        <v>180</v>
      </c>
      <c r="L16" s="68">
        <v>180</v>
      </c>
      <c r="M16" s="68">
        <v>180</v>
      </c>
      <c r="N16" s="68">
        <v>373</v>
      </c>
      <c r="O16" s="68"/>
      <c r="P16" s="4"/>
      <c r="Q16" s="4">
        <v>1633</v>
      </c>
      <c r="R16" s="16">
        <v>7</v>
      </c>
      <c r="S16" s="20">
        <v>330.52644211536926</v>
      </c>
      <c r="U16" s="20">
        <f t="shared" si="0"/>
        <v>330.52644211536926</v>
      </c>
      <c r="V16" s="20"/>
    </row>
    <row r="17" spans="1:22" ht="15" customHeight="1" x14ac:dyDescent="0.25">
      <c r="A17" s="45">
        <v>8</v>
      </c>
      <c r="B17" s="49" t="s">
        <v>167</v>
      </c>
      <c r="C17" s="17"/>
      <c r="D17" s="53" t="s">
        <v>78</v>
      </c>
      <c r="E17" s="96" t="s">
        <v>142</v>
      </c>
      <c r="F17" s="44">
        <v>19.7</v>
      </c>
      <c r="G17" s="50">
        <v>180</v>
      </c>
      <c r="H17" s="50">
        <v>180</v>
      </c>
      <c r="I17" s="50">
        <v>180</v>
      </c>
      <c r="J17" s="50">
        <v>180</v>
      </c>
      <c r="K17" s="50">
        <v>180</v>
      </c>
      <c r="L17" s="50">
        <v>180</v>
      </c>
      <c r="M17" s="50">
        <v>180</v>
      </c>
      <c r="N17" s="50">
        <v>360</v>
      </c>
      <c r="O17" s="50"/>
      <c r="P17" s="4"/>
      <c r="Q17" s="4">
        <v>1620</v>
      </c>
      <c r="R17" s="16">
        <v>8</v>
      </c>
      <c r="S17" s="20">
        <v>292.60475781533586</v>
      </c>
      <c r="U17" s="20">
        <f t="shared" si="0"/>
        <v>292.60475781533586</v>
      </c>
      <c r="V17" s="20"/>
    </row>
    <row r="18" spans="1:22" ht="15" customHeight="1" x14ac:dyDescent="0.25">
      <c r="A18" s="45">
        <v>9</v>
      </c>
      <c r="B18" s="67" t="s">
        <v>168</v>
      </c>
      <c r="C18" s="17"/>
      <c r="D18" s="97" t="s">
        <v>75</v>
      </c>
      <c r="E18" s="98" t="s">
        <v>92</v>
      </c>
      <c r="F18" s="47">
        <v>40.200000000000003</v>
      </c>
      <c r="G18" s="67">
        <v>180</v>
      </c>
      <c r="H18" s="67">
        <v>180</v>
      </c>
      <c r="I18" s="67">
        <v>180</v>
      </c>
      <c r="J18" s="67">
        <v>180</v>
      </c>
      <c r="K18" s="68">
        <v>180</v>
      </c>
      <c r="L18" s="67">
        <v>171</v>
      </c>
      <c r="M18" s="67">
        <v>180</v>
      </c>
      <c r="N18" s="67"/>
      <c r="O18" s="67"/>
      <c r="P18" s="4"/>
      <c r="Q18" s="4">
        <v>1251</v>
      </c>
      <c r="R18" s="16">
        <v>9</v>
      </c>
      <c r="S18" s="20">
        <v>259.76169517102613</v>
      </c>
      <c r="U18" s="20">
        <f t="shared" si="0"/>
        <v>259.76169517102613</v>
      </c>
      <c r="V18" s="20"/>
    </row>
    <row r="19" spans="1:22" ht="15" customHeight="1" x14ac:dyDescent="0.25">
      <c r="A19" s="45">
        <v>10</v>
      </c>
      <c r="B19" s="49" t="s">
        <v>169</v>
      </c>
      <c r="C19" s="5"/>
      <c r="D19" s="53" t="s">
        <v>77</v>
      </c>
      <c r="E19" s="96" t="s">
        <v>143</v>
      </c>
      <c r="F19" s="47">
        <v>65.7</v>
      </c>
      <c r="G19" s="50">
        <v>180</v>
      </c>
      <c r="H19" s="50">
        <v>180</v>
      </c>
      <c r="I19" s="50">
        <v>180</v>
      </c>
      <c r="J19" s="50">
        <v>180</v>
      </c>
      <c r="K19" s="50">
        <v>159</v>
      </c>
      <c r="L19" s="50">
        <v>180</v>
      </c>
      <c r="M19" s="50">
        <v>180</v>
      </c>
      <c r="N19" s="50"/>
      <c r="O19" s="50"/>
      <c r="P19" s="4"/>
      <c r="Q19" s="4">
        <v>1239</v>
      </c>
      <c r="R19" s="16">
        <v>10</v>
      </c>
      <c r="S19" s="20">
        <v>231.38586480904539</v>
      </c>
      <c r="U19" s="20">
        <f t="shared" si="0"/>
        <v>231.38586480904539</v>
      </c>
      <c r="V19" s="20"/>
    </row>
    <row r="20" spans="1:22" ht="15" customHeight="1" x14ac:dyDescent="0.25">
      <c r="A20" s="45">
        <v>11</v>
      </c>
      <c r="B20" s="67" t="s">
        <v>170</v>
      </c>
      <c r="C20" s="5"/>
      <c r="D20" s="97" t="s">
        <v>78</v>
      </c>
      <c r="E20" s="59" t="s">
        <v>179</v>
      </c>
      <c r="F20" s="47">
        <v>73.2</v>
      </c>
      <c r="G20" s="67">
        <v>180</v>
      </c>
      <c r="H20" s="67">
        <v>180</v>
      </c>
      <c r="I20" s="67">
        <v>180</v>
      </c>
      <c r="J20" s="67">
        <v>139</v>
      </c>
      <c r="K20" s="67">
        <v>180</v>
      </c>
      <c r="L20" s="67">
        <v>180</v>
      </c>
      <c r="M20" s="67">
        <v>180</v>
      </c>
      <c r="N20" s="67"/>
      <c r="O20" s="67"/>
      <c r="P20" s="4"/>
      <c r="Q20" s="4">
        <v>1219</v>
      </c>
      <c r="R20" s="16">
        <v>11</v>
      </c>
      <c r="S20" s="20">
        <v>206.87280921382072</v>
      </c>
      <c r="U20" s="20">
        <f t="shared" si="0"/>
        <v>206.87280921382072</v>
      </c>
      <c r="V20" s="20"/>
    </row>
    <row r="21" spans="1:22" ht="15.75" x14ac:dyDescent="0.25">
      <c r="A21" s="45">
        <v>12</v>
      </c>
      <c r="B21" s="67" t="s">
        <v>171</v>
      </c>
      <c r="C21" s="46"/>
      <c r="D21" s="97" t="s">
        <v>75</v>
      </c>
      <c r="E21" s="59" t="s">
        <v>153</v>
      </c>
      <c r="F21" s="47">
        <v>26.7</v>
      </c>
      <c r="G21" s="67">
        <v>168</v>
      </c>
      <c r="H21" s="67">
        <v>180</v>
      </c>
      <c r="I21" s="67">
        <v>180</v>
      </c>
      <c r="J21" s="67">
        <v>180</v>
      </c>
      <c r="K21" s="67">
        <v>126</v>
      </c>
      <c r="L21" s="67">
        <v>180</v>
      </c>
      <c r="M21" s="67">
        <v>180</v>
      </c>
      <c r="N21" s="67"/>
      <c r="O21" s="67"/>
      <c r="P21" s="4"/>
      <c r="Q21" s="4">
        <v>1194</v>
      </c>
      <c r="R21" s="16">
        <v>12</v>
      </c>
      <c r="S21" s="20">
        <v>185.66685579780571</v>
      </c>
      <c r="U21" s="20">
        <f t="shared" si="0"/>
        <v>185.66685579780571</v>
      </c>
      <c r="V21" s="20"/>
    </row>
    <row r="22" spans="1:22" ht="15.75" x14ac:dyDescent="0.25">
      <c r="A22" s="45">
        <v>13</v>
      </c>
      <c r="B22" s="67" t="s">
        <v>116</v>
      </c>
      <c r="C22" s="5"/>
      <c r="D22" s="53" t="s">
        <v>75</v>
      </c>
      <c r="E22" s="59" t="s">
        <v>83</v>
      </c>
      <c r="F22" s="44">
        <v>24.7</v>
      </c>
      <c r="G22" s="67">
        <v>180</v>
      </c>
      <c r="H22" s="67">
        <v>162</v>
      </c>
      <c r="I22" s="67">
        <v>180</v>
      </c>
      <c r="J22" s="67">
        <v>116</v>
      </c>
      <c r="K22" s="67">
        <v>180</v>
      </c>
      <c r="L22" s="67">
        <v>180</v>
      </c>
      <c r="M22" s="67">
        <v>180</v>
      </c>
      <c r="N22" s="67"/>
      <c r="O22" s="67"/>
      <c r="P22" s="4"/>
      <c r="Q22" s="4">
        <v>1178</v>
      </c>
      <c r="R22" s="16">
        <v>13</v>
      </c>
      <c r="S22" s="20">
        <v>167.27740211361703</v>
      </c>
      <c r="U22" s="20">
        <f t="shared" si="0"/>
        <v>167.27740211361703</v>
      </c>
      <c r="V22" s="20"/>
    </row>
    <row r="23" spans="1:22" ht="15.75" x14ac:dyDescent="0.25">
      <c r="A23" s="45">
        <v>14</v>
      </c>
      <c r="B23" s="67" t="s">
        <v>172</v>
      </c>
      <c r="C23" s="7"/>
      <c r="D23" s="97" t="s">
        <v>77</v>
      </c>
      <c r="E23" s="59" t="s">
        <v>179</v>
      </c>
      <c r="F23" s="44">
        <v>32.299999999999997</v>
      </c>
      <c r="G23" s="67">
        <v>180</v>
      </c>
      <c r="H23" s="68">
        <v>180</v>
      </c>
      <c r="I23" s="67">
        <v>180</v>
      </c>
      <c r="J23" s="67">
        <v>180</v>
      </c>
      <c r="K23" s="67">
        <v>150</v>
      </c>
      <c r="L23" s="67">
        <v>153</v>
      </c>
      <c r="M23" s="67">
        <v>0</v>
      </c>
      <c r="N23" s="67"/>
      <c r="O23" s="67"/>
      <c r="P23" s="4"/>
      <c r="Q23" s="4">
        <v>1023</v>
      </c>
      <c r="R23" s="16">
        <v>14</v>
      </c>
      <c r="S23" s="20">
        <v>151.28142923187485</v>
      </c>
      <c r="U23" s="20">
        <f t="shared" si="0"/>
        <v>151.28142923187485</v>
      </c>
      <c r="V23" s="20"/>
    </row>
    <row r="24" spans="1:22" ht="15" customHeight="1" x14ac:dyDescent="0.25">
      <c r="A24" s="45">
        <v>15</v>
      </c>
      <c r="B24" s="67" t="s">
        <v>173</v>
      </c>
      <c r="C24" s="5"/>
      <c r="D24" s="97" t="s">
        <v>77</v>
      </c>
      <c r="E24" s="59" t="s">
        <v>180</v>
      </c>
      <c r="F24" s="44">
        <v>5.5</v>
      </c>
      <c r="G24" s="67">
        <v>180</v>
      </c>
      <c r="H24" s="67">
        <v>167</v>
      </c>
      <c r="I24" s="67">
        <v>180</v>
      </c>
      <c r="J24" s="67">
        <v>82</v>
      </c>
      <c r="K24" s="67">
        <v>23</v>
      </c>
      <c r="L24" s="67">
        <v>176</v>
      </c>
      <c r="M24" s="67">
        <v>84</v>
      </c>
      <c r="N24" s="67"/>
      <c r="O24" s="67"/>
      <c r="P24" s="4"/>
      <c r="Q24" s="4">
        <v>892</v>
      </c>
      <c r="R24" s="16">
        <v>15</v>
      </c>
      <c r="S24" s="20">
        <v>137.31926209074291</v>
      </c>
      <c r="U24" s="20">
        <f t="shared" si="0"/>
        <v>137.31926209074291</v>
      </c>
      <c r="V24" s="20"/>
    </row>
    <row r="25" spans="1:22" ht="15.75" x14ac:dyDescent="0.25">
      <c r="A25" s="45">
        <v>16</v>
      </c>
      <c r="B25" s="67" t="s">
        <v>174</v>
      </c>
      <c r="C25" s="17"/>
      <c r="D25" s="97" t="s">
        <v>77</v>
      </c>
      <c r="E25" s="67" t="s">
        <v>99</v>
      </c>
      <c r="F25" s="44">
        <v>21.5</v>
      </c>
      <c r="G25" s="68">
        <v>180</v>
      </c>
      <c r="H25" s="68">
        <v>137</v>
      </c>
      <c r="I25" s="68">
        <v>180</v>
      </c>
      <c r="J25" s="68">
        <v>180</v>
      </c>
      <c r="K25" s="68">
        <v>180</v>
      </c>
      <c r="L25" s="68">
        <v>0</v>
      </c>
      <c r="M25" s="68">
        <v>0</v>
      </c>
      <c r="N25" s="68"/>
      <c r="O25" s="68"/>
      <c r="P25" s="4"/>
      <c r="Q25" s="4">
        <v>857</v>
      </c>
      <c r="R25" s="16">
        <v>16</v>
      </c>
      <c r="S25" s="20">
        <v>125.08752341842818</v>
      </c>
      <c r="U25" s="20">
        <f t="shared" si="0"/>
        <v>125.08752341842818</v>
      </c>
      <c r="V25" s="20"/>
    </row>
    <row r="26" spans="1:22" ht="15" customHeight="1" x14ac:dyDescent="0.25">
      <c r="A26" s="45">
        <v>17</v>
      </c>
      <c r="B26" s="67" t="s">
        <v>175</v>
      </c>
      <c r="C26" s="5"/>
      <c r="D26" s="97" t="s">
        <v>76</v>
      </c>
      <c r="E26" s="59" t="s">
        <v>100</v>
      </c>
      <c r="F26" s="44">
        <v>21.6</v>
      </c>
      <c r="G26" s="67">
        <v>180</v>
      </c>
      <c r="H26" s="67">
        <v>180</v>
      </c>
      <c r="I26" s="67">
        <v>180</v>
      </c>
      <c r="J26" s="67">
        <v>180</v>
      </c>
      <c r="K26" s="67">
        <v>0</v>
      </c>
      <c r="L26" s="67">
        <v>0</v>
      </c>
      <c r="M26" s="67">
        <v>0</v>
      </c>
      <c r="N26" s="67"/>
      <c r="O26" s="67"/>
      <c r="P26" s="4"/>
      <c r="Q26" s="4">
        <v>720</v>
      </c>
      <c r="R26" s="16">
        <v>17</v>
      </c>
      <c r="S26" s="20">
        <v>114.33137764985887</v>
      </c>
      <c r="U26" s="20">
        <f t="shared" si="0"/>
        <v>114.33137764985887</v>
      </c>
      <c r="V26" s="20"/>
    </row>
    <row r="27" spans="1:22" ht="15.75" x14ac:dyDescent="0.25">
      <c r="A27" s="45">
        <v>18</v>
      </c>
      <c r="B27" s="67" t="s">
        <v>176</v>
      </c>
      <c r="C27" s="5"/>
      <c r="D27" s="97" t="s">
        <v>75</v>
      </c>
      <c r="E27" s="67" t="s">
        <v>181</v>
      </c>
      <c r="F27" s="47">
        <v>25.5</v>
      </c>
      <c r="G27" s="68">
        <v>109</v>
      </c>
      <c r="H27" s="68">
        <v>68</v>
      </c>
      <c r="I27" s="68">
        <v>180</v>
      </c>
      <c r="J27" s="68">
        <v>180</v>
      </c>
      <c r="K27" s="68">
        <v>145</v>
      </c>
      <c r="L27" s="68">
        <v>0</v>
      </c>
      <c r="M27" s="68">
        <v>0</v>
      </c>
      <c r="N27" s="68"/>
      <c r="O27" s="68"/>
      <c r="P27" s="4"/>
      <c r="Q27" s="4">
        <v>682</v>
      </c>
      <c r="R27" s="16">
        <v>18</v>
      </c>
      <c r="S27" s="20">
        <v>104.83709805837252</v>
      </c>
      <c r="U27" s="20">
        <f t="shared" si="0"/>
        <v>104.83709805837252</v>
      </c>
      <c r="V27" s="20"/>
    </row>
    <row r="28" spans="1:22" ht="15.75" x14ac:dyDescent="0.25">
      <c r="A28" s="45">
        <v>19</v>
      </c>
      <c r="B28" s="67" t="s">
        <v>177</v>
      </c>
      <c r="C28" s="5"/>
      <c r="D28" s="53" t="s">
        <v>77</v>
      </c>
      <c r="E28" s="96" t="s">
        <v>182</v>
      </c>
      <c r="F28" s="44">
        <v>62.8</v>
      </c>
      <c r="G28" s="67">
        <v>180</v>
      </c>
      <c r="H28" s="67">
        <v>34</v>
      </c>
      <c r="I28" s="67">
        <v>180</v>
      </c>
      <c r="J28" s="67">
        <v>180</v>
      </c>
      <c r="K28" s="67">
        <v>26</v>
      </c>
      <c r="L28" s="67">
        <v>0</v>
      </c>
      <c r="M28" s="67">
        <v>0</v>
      </c>
      <c r="N28" s="67"/>
      <c r="O28" s="67"/>
      <c r="P28" s="4"/>
      <c r="Q28" s="4">
        <v>600</v>
      </c>
      <c r="R28" s="16">
        <v>19</v>
      </c>
      <c r="S28" s="20">
        <v>96.425403790495736</v>
      </c>
      <c r="U28" s="20">
        <f t="shared" si="0"/>
        <v>96.425403790495736</v>
      </c>
      <c r="V28" s="20"/>
    </row>
    <row r="29" spans="1:22" ht="15" customHeight="1" x14ac:dyDescent="0.25">
      <c r="A29" s="45">
        <v>20</v>
      </c>
      <c r="B29" s="67" t="s">
        <v>178</v>
      </c>
      <c r="C29" s="17"/>
      <c r="D29" s="97" t="s">
        <v>75</v>
      </c>
      <c r="E29" s="67" t="s">
        <v>82</v>
      </c>
      <c r="F29" s="44">
        <v>42.8</v>
      </c>
      <c r="G29" s="68">
        <v>180</v>
      </c>
      <c r="H29" s="68">
        <v>180</v>
      </c>
      <c r="I29" s="68">
        <v>112</v>
      </c>
      <c r="J29" s="68">
        <v>110</v>
      </c>
      <c r="K29" s="68">
        <v>0</v>
      </c>
      <c r="L29" s="68">
        <v>0</v>
      </c>
      <c r="M29" s="68">
        <v>0</v>
      </c>
      <c r="N29" s="68"/>
      <c r="O29" s="68"/>
      <c r="P29" s="4"/>
      <c r="Q29" s="4">
        <v>582</v>
      </c>
      <c r="R29" s="16">
        <v>20</v>
      </c>
      <c r="S29" s="20">
        <v>88.945704097423132</v>
      </c>
      <c r="U29" s="20">
        <f t="shared" si="0"/>
        <v>88.945704097423132</v>
      </c>
      <c r="V29" s="20"/>
    </row>
    <row r="31" spans="1:22" x14ac:dyDescent="0.25">
      <c r="A31" s="112" t="s">
        <v>11</v>
      </c>
      <c r="B31" s="112"/>
      <c r="C31" s="112"/>
      <c r="D31" s="18">
        <v>29.5</v>
      </c>
    </row>
    <row r="32" spans="1:22" ht="15.75" x14ac:dyDescent="0.25">
      <c r="A32" s="111" t="s">
        <v>16</v>
      </c>
      <c r="B32" s="112"/>
      <c r="C32" s="112"/>
      <c r="D32" s="18">
        <v>1848.6</v>
      </c>
    </row>
    <row r="33" spans="1:4" x14ac:dyDescent="0.25">
      <c r="A33" s="112" t="s">
        <v>10</v>
      </c>
      <c r="B33" s="112"/>
      <c r="C33" s="112"/>
      <c r="D33" s="18">
        <f>SUM(F10:F29)+D31*A29+D32</f>
        <v>3305</v>
      </c>
    </row>
    <row r="36" spans="1:4" x14ac:dyDescent="0.25">
      <c r="D36" s="24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31:C31"/>
    <mergeCell ref="A33:C33"/>
    <mergeCell ref="A8:A9"/>
    <mergeCell ref="B8:B9"/>
    <mergeCell ref="D8:D9"/>
    <mergeCell ref="A32:C32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2019-07-10T11:58:23Z</dcterms:modified>
</cp:coreProperties>
</file>