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F1A Верт" sheetId="22" r:id="rId1"/>
    <sheet name="F1B Верт" sheetId="23" r:id="rId2"/>
    <sheet name="F1С Верт" sheetId="24" r:id="rId3"/>
    <sheet name="F1P Верт" sheetId="26" r:id="rId4"/>
    <sheet name="команда" sheetId="29" r:id="rId5"/>
  </sheets>
  <calcPr calcId="125725"/>
</workbook>
</file>

<file path=xl/calcChain.xml><?xml version="1.0" encoding="utf-8"?>
<calcChain xmlns="http://schemas.openxmlformats.org/spreadsheetml/2006/main">
  <c r="P20" i="22"/>
  <c r="P19"/>
  <c r="P17"/>
  <c r="P9"/>
  <c r="P10"/>
  <c r="P30"/>
  <c r="P11"/>
  <c r="P23"/>
  <c r="P37"/>
  <c r="P21"/>
  <c r="P28"/>
  <c r="P31"/>
  <c r="P27"/>
  <c r="P26"/>
  <c r="P22"/>
  <c r="P32"/>
  <c r="P29"/>
  <c r="P24"/>
  <c r="P35"/>
  <c r="P36"/>
  <c r="P18"/>
  <c r="P38"/>
  <c r="P25"/>
  <c r="P12"/>
  <c r="P13"/>
  <c r="P34"/>
  <c r="P14"/>
  <c r="P15"/>
  <c r="P33"/>
  <c r="P16"/>
  <c r="O24" i="23"/>
  <c r="H23" i="29"/>
  <c r="H24"/>
  <c r="H21"/>
  <c r="H19"/>
  <c r="H18"/>
  <c r="O22" i="24"/>
  <c r="O33"/>
  <c r="O28"/>
  <c r="O21"/>
  <c r="O17"/>
  <c r="O12"/>
  <c r="O16" i="23"/>
  <c r="O30"/>
  <c r="O10"/>
  <c r="O12"/>
  <c r="O22"/>
  <c r="O13"/>
  <c r="O14"/>
  <c r="O15"/>
  <c r="O17"/>
  <c r="O9"/>
  <c r="O18"/>
  <c r="O19"/>
  <c r="O21"/>
  <c r="O20"/>
  <c r="O11"/>
  <c r="O23"/>
  <c r="O25"/>
  <c r="O26"/>
  <c r="O27"/>
  <c r="O28"/>
  <c r="O29"/>
  <c r="O31"/>
  <c r="O32"/>
  <c r="O34"/>
  <c r="O35"/>
  <c r="O33"/>
  <c r="O37"/>
  <c r="O38"/>
  <c r="O36"/>
  <c r="O39"/>
  <c r="O40"/>
  <c r="O41"/>
  <c r="O42"/>
  <c r="H22" i="29"/>
  <c r="H20"/>
  <c r="O16" i="26"/>
  <c r="O17"/>
  <c r="O20"/>
  <c r="O13"/>
  <c r="O15"/>
  <c r="O14"/>
  <c r="O19"/>
  <c r="O18"/>
  <c r="O12"/>
  <c r="O26" i="24"/>
  <c r="O18"/>
  <c r="O14"/>
  <c r="O13"/>
  <c r="O16"/>
  <c r="O15"/>
  <c r="O25"/>
  <c r="O31"/>
  <c r="O19"/>
  <c r="O24"/>
  <c r="O23"/>
  <c r="O20"/>
  <c r="O30"/>
  <c r="O27"/>
  <c r="O34"/>
  <c r="O11"/>
  <c r="O10"/>
  <c r="O29"/>
  <c r="O32"/>
</calcChain>
</file>

<file path=xl/sharedStrings.xml><?xml version="1.0" encoding="utf-8"?>
<sst xmlns="http://schemas.openxmlformats.org/spreadsheetml/2006/main" count="380" uniqueCount="215">
  <si>
    <t>участник</t>
  </si>
  <si>
    <t>разряд</t>
  </si>
  <si>
    <t>сумма</t>
  </si>
  <si>
    <t>место</t>
  </si>
  <si>
    <t>туры</t>
  </si>
  <si>
    <t>МСМК</t>
  </si>
  <si>
    <t>МС</t>
  </si>
  <si>
    <t>КМС</t>
  </si>
  <si>
    <t>ЗМС</t>
  </si>
  <si>
    <t>Москва</t>
  </si>
  <si>
    <t>"УТВЕРЖДАЮ"</t>
  </si>
  <si>
    <t>Пермский край</t>
  </si>
  <si>
    <t>Татарстан</t>
  </si>
  <si>
    <t>Главный судья соревнований</t>
  </si>
  <si>
    <t>ТАБЛИЦА</t>
  </si>
  <si>
    <t>команда</t>
  </si>
  <si>
    <t>F-1-B</t>
  </si>
  <si>
    <t>F-1-A</t>
  </si>
  <si>
    <t>АСК МАИ</t>
  </si>
  <si>
    <t>Ставропольский край</t>
  </si>
  <si>
    <t>Команда</t>
  </si>
  <si>
    <t>ю</t>
  </si>
  <si>
    <t>С. Петербург</t>
  </si>
  <si>
    <t>Московская обл.</t>
  </si>
  <si>
    <t>Ярославль</t>
  </si>
  <si>
    <t>Ленинградская обл.</t>
  </si>
  <si>
    <t>ЦАГИ</t>
  </si>
  <si>
    <t>Нарткала СЮТ</t>
  </si>
  <si>
    <t>Ростовская область.</t>
  </si>
  <si>
    <t>Волгоградская обл.</t>
  </si>
  <si>
    <t>г.Казань</t>
  </si>
  <si>
    <t>Самарская Обл.</t>
  </si>
  <si>
    <t>Ставропольский кр.</t>
  </si>
  <si>
    <t>Пермский кр.</t>
  </si>
  <si>
    <t>г.Дзержинск</t>
  </si>
  <si>
    <t>РСО Алания</t>
  </si>
  <si>
    <t>F-1-Р</t>
  </si>
  <si>
    <t>Иркутский УАЦ</t>
  </si>
  <si>
    <t>F-1-С</t>
  </si>
  <si>
    <t>ПРОТОКОЛ</t>
  </si>
  <si>
    <r>
      <t xml:space="preserve">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Судья ВК_____________Н.З. Налоев      </t>
    </r>
    <r>
      <rPr>
        <sz val="12"/>
        <rFont val="Arial Cyr"/>
        <charset val="204"/>
      </rPr>
      <t xml:space="preserve">        </t>
    </r>
    <r>
      <rPr>
        <sz val="10"/>
        <rFont val="Arial Cyr"/>
        <charset val="204"/>
      </rPr>
      <t xml:space="preserve">                                      </t>
    </r>
  </si>
  <si>
    <r>
      <t xml:space="preserve">                                                                                                  </t>
    </r>
    <r>
      <rPr>
        <sz val="12"/>
        <rFont val="Times New Roman"/>
        <family val="1"/>
        <charset val="204"/>
      </rPr>
      <t>17  апреля 2012 г</t>
    </r>
  </si>
  <si>
    <t>Титов Юрий</t>
  </si>
  <si>
    <t>Налоев Алим</t>
  </si>
  <si>
    <t>Хорошев Алексей</t>
  </si>
  <si>
    <t>Козырев Сергей</t>
  </si>
  <si>
    <t>Добрыднев Геннадий.</t>
  </si>
  <si>
    <t>Хорошев Павел</t>
  </si>
  <si>
    <t>Рязанцев Алексей</t>
  </si>
  <si>
    <t>Мкртчян Гарри</t>
  </si>
  <si>
    <t>Хабибуллин Ринат</t>
  </si>
  <si>
    <t>Ходунов Сергей</t>
  </si>
  <si>
    <t>Булатов Альберт</t>
  </si>
  <si>
    <t>Хузиев Радик</t>
  </si>
  <si>
    <t>Бурдов Андрей</t>
  </si>
  <si>
    <t>Кустарников Сергей</t>
  </si>
  <si>
    <t>Рыбченков Анатолий</t>
  </si>
  <si>
    <t>Бурдов Алексей</t>
  </si>
  <si>
    <t>Малютин Виктор</t>
  </si>
  <si>
    <t>Афанасьев Валерий</t>
  </si>
  <si>
    <t>Хребтов Андрей</t>
  </si>
  <si>
    <t>Ломов Павел</t>
  </si>
  <si>
    <t>Милюткин Александр</t>
  </si>
  <si>
    <t>Трибунский Лев</t>
  </si>
  <si>
    <t>Быченков Юрий</t>
  </si>
  <si>
    <t>Новиков Александр</t>
  </si>
  <si>
    <t>Горбач Григорий</t>
  </si>
  <si>
    <t>Усейнов Тимур</t>
  </si>
  <si>
    <t>Брескин Александр</t>
  </si>
  <si>
    <t>Егоров Артём</t>
  </si>
  <si>
    <t>Кайчук Артур</t>
  </si>
  <si>
    <t>Таланов Алексей</t>
  </si>
  <si>
    <t>Рёхин Николай</t>
  </si>
  <si>
    <t>Перчук Юрий</t>
  </si>
  <si>
    <t>Дюкарев Владимир</t>
  </si>
  <si>
    <t>Муштуков Валентин</t>
  </si>
  <si>
    <t>Яковенко Леонид</t>
  </si>
  <si>
    <t>Евстигнеев Роман</t>
  </si>
  <si>
    <t>Морозов Александр</t>
  </si>
  <si>
    <t>Кузнецов Олег</t>
  </si>
  <si>
    <t>Михайленко Александр</t>
  </si>
  <si>
    <t>Мещеряков Алексей</t>
  </si>
  <si>
    <t>Дроздов Александр</t>
  </si>
  <si>
    <t>Мамитов Сармат</t>
  </si>
  <si>
    <t>Поляков Максим</t>
  </si>
  <si>
    <t>регион</t>
  </si>
  <si>
    <t>Ессентуки</t>
  </si>
  <si>
    <t>МАИ</t>
  </si>
  <si>
    <t>Тупчий Аркадий</t>
  </si>
  <si>
    <t>Нальчик</t>
  </si>
  <si>
    <t>Анисимов Никита</t>
  </si>
  <si>
    <t>С-Петербург</t>
  </si>
  <si>
    <t>Пушков Андрей</t>
  </si>
  <si>
    <t>Саров</t>
  </si>
  <si>
    <t>Вересков Андрей</t>
  </si>
  <si>
    <t>ЦАГИ МИТЦ</t>
  </si>
  <si>
    <t>Иванов Владимир С.</t>
  </si>
  <si>
    <t>Иванов Владимир И.</t>
  </si>
  <si>
    <t>Савухин Сергей</t>
  </si>
  <si>
    <t>Сафронов Дмитрий</t>
  </si>
  <si>
    <t>Ивановская обл.</t>
  </si>
  <si>
    <t xml:space="preserve">Краснодарское РО ДОСААФ </t>
  </si>
  <si>
    <t>Ярославская обл.</t>
  </si>
  <si>
    <t>Иркутская обл.</t>
  </si>
  <si>
    <t>Бабенко Артём</t>
  </si>
  <si>
    <t>Невинномысск</t>
  </si>
  <si>
    <t>Главный секретарь, судья ВК                   Ю.З.Налоев</t>
  </si>
  <si>
    <t>Судья ВК_________________Н. З. Налоев</t>
  </si>
  <si>
    <t>судья ВК___________________Н З. Налоев</t>
  </si>
  <si>
    <t>Главный Секретарь судья ВК____________________Ю.З.Налоев</t>
  </si>
  <si>
    <t>судья ВК______________  Н. З. Налоев</t>
  </si>
  <si>
    <t>судья ВК______________Н.З.Налоев</t>
  </si>
  <si>
    <t>Налоев Андрей</t>
  </si>
  <si>
    <t>Поляев Валерий</t>
  </si>
  <si>
    <t>РОО ДОСААФ Волгоградская обл</t>
  </si>
  <si>
    <t xml:space="preserve">Москва </t>
  </si>
  <si>
    <t>Стариков Анатолий</t>
  </si>
  <si>
    <t>Марий-Эл</t>
  </si>
  <si>
    <t>Тульская обл</t>
  </si>
  <si>
    <t>Иркутск</t>
  </si>
  <si>
    <t>Ничипорук Александр</t>
  </si>
  <si>
    <t xml:space="preserve"> РО ДОСААФ Волгоградская обл.</t>
  </si>
  <si>
    <t>Верховцев Дмитрий</t>
  </si>
  <si>
    <t>Главный секретарь судья ВК                                                      Ю.З.Налоев</t>
  </si>
  <si>
    <t xml:space="preserve">Начальник старта судья ВК                                                        А.И.Абазов </t>
  </si>
  <si>
    <t>Ломов Сергей</t>
  </si>
  <si>
    <t>Бондаренко Игорь</t>
  </si>
  <si>
    <t>Нижний Новгород</t>
  </si>
  <si>
    <t>Богданов Владислав</t>
  </si>
  <si>
    <t>Егоров Александр</t>
  </si>
  <si>
    <t>Новиков Илья</t>
  </si>
  <si>
    <t>Романовский Валерьян</t>
  </si>
  <si>
    <t>Обухов Илья</t>
  </si>
  <si>
    <t>б\р</t>
  </si>
  <si>
    <t>Начальник старта судья ВК____________________А.И.Абазов</t>
  </si>
  <si>
    <t>Феодосия</t>
  </si>
  <si>
    <t>МПО Лавочкина</t>
  </si>
  <si>
    <t>Ростовская обл</t>
  </si>
  <si>
    <t>Вязов Александр</t>
  </si>
  <si>
    <t>МАТИ Москва</t>
  </si>
  <si>
    <t>Главный секретарь, судья ВК                                             Ю.З.Налоев</t>
  </si>
  <si>
    <t>Начальник старта судья ВК                                                 А.Н.Бурдов</t>
  </si>
  <si>
    <t>Ставропольский кр</t>
  </si>
  <si>
    <t>Липов Владислав</t>
  </si>
  <si>
    <t>1ю.</t>
  </si>
  <si>
    <t>РОО ДОСААФ Волгоградская обл.</t>
  </si>
  <si>
    <t>Климакова Екатерина</t>
  </si>
  <si>
    <t>Главный секретарь, судья ВК_________________Налоев Ю.З</t>
  </si>
  <si>
    <t>Начальник старта судья ВК__________________Бурдов А.Н.</t>
  </si>
  <si>
    <t>РОО ДОСААФ Волгоградская о.</t>
  </si>
  <si>
    <t xml:space="preserve">Ставропольский край </t>
  </si>
  <si>
    <t>Дегтярёв Сергей</t>
  </si>
  <si>
    <t>Таганрог</t>
  </si>
  <si>
    <t>Махмутов Ильнур</t>
  </si>
  <si>
    <t>Норин Сергей</t>
  </si>
  <si>
    <t>Подопригора А</t>
  </si>
  <si>
    <t>Красноярск</t>
  </si>
  <si>
    <t>Пустосёлов Евгений</t>
  </si>
  <si>
    <t xml:space="preserve">Добринский Юрий </t>
  </si>
  <si>
    <t>Обнинск</t>
  </si>
  <si>
    <t>Балаболин Сергей</t>
  </si>
  <si>
    <t>Белецкий Юрий</t>
  </si>
  <si>
    <t>ДОСААФ Армавир</t>
  </si>
  <si>
    <t>Ярославль "Этон"</t>
  </si>
  <si>
    <t>ДОСААФ Волгоградская обл.</t>
  </si>
  <si>
    <t xml:space="preserve"> Химки"Интеграл"</t>
  </si>
  <si>
    <t>Брусов Владимир</t>
  </si>
  <si>
    <t>Иванов Борис</t>
  </si>
  <si>
    <t>Крым</t>
  </si>
  <si>
    <t>Карпов Алексей</t>
  </si>
  <si>
    <t>Кисловский Антон</t>
  </si>
  <si>
    <t>Першин Владимир</t>
  </si>
  <si>
    <t>Жуковский</t>
  </si>
  <si>
    <t>Толокнов Андрей</t>
  </si>
  <si>
    <t>Новороссийск</t>
  </si>
  <si>
    <t>Невинномыск</t>
  </si>
  <si>
    <t>Железцов Иван</t>
  </si>
  <si>
    <t>Кучмезов Тамерлан</t>
  </si>
  <si>
    <t>Чегем</t>
  </si>
  <si>
    <t>Кяров Кантемир</t>
  </si>
  <si>
    <t xml:space="preserve">Химки "Инеграл" </t>
  </si>
  <si>
    <t xml:space="preserve"> Химки "Интеграл" </t>
  </si>
  <si>
    <t>"Ярославль-Этон"</t>
  </si>
  <si>
    <t>Ярославль-Этон</t>
  </si>
  <si>
    <t>Химки Интеграл"</t>
  </si>
  <si>
    <t>МО ДОСААФ Армавир</t>
  </si>
  <si>
    <t>Краснодарский кр</t>
  </si>
  <si>
    <t>КБР</t>
  </si>
  <si>
    <t>Сыромятников Дмитрий</t>
  </si>
  <si>
    <t>25 августа 2015г.</t>
  </si>
  <si>
    <t>" 25 " августа 2015 года</t>
  </si>
  <si>
    <t xml:space="preserve">                 3-го  этапа Кубка России по авиамодельному спорту "Кубок Кавказа 2015"  в классе  моделей F-1-A                                 г.Нальчик 22-25 августа 2015г.  </t>
  </si>
  <si>
    <t>"25" августа 2015 года</t>
  </si>
  <si>
    <r>
      <t xml:space="preserve">3-го этапа  Кубка Росиии  по авиамодельному спорту  "Кубок Кавказа 2015"  в классе моделей F-1-С       </t>
    </r>
    <r>
      <rPr>
        <b/>
        <sz val="10"/>
        <rFont val="Times New Roman Cyr"/>
        <charset val="204"/>
      </rPr>
      <t xml:space="preserve">        </t>
    </r>
    <r>
      <rPr>
        <b/>
        <sz val="12"/>
        <rFont val="Times New Roman Cyr"/>
        <family val="1"/>
        <charset val="204"/>
      </rPr>
      <t xml:space="preserve">                                                                                                                                     г.Нальчик 22-25 августа 2015г.  </t>
    </r>
  </si>
  <si>
    <t xml:space="preserve">3-го  этапа Кубка России  по авиамодельному спорту "Кубок Кавказа 2015"  в классе моделей F-1-P                                                г.Нальчик 22-25 августа 2015г.  </t>
  </si>
  <si>
    <r>
      <t xml:space="preserve">         </t>
    </r>
    <r>
      <rPr>
        <b/>
        <sz val="11"/>
        <rFont val="Times New Roman Cyr"/>
        <charset val="204"/>
      </rPr>
      <t xml:space="preserve">3-го этапа Кубка России по авиамодельному спорту "Кубок Кавказа 2015" в классе  моделей F-1-B                                     г.Нальчик 22-25 августа 2015г.  </t>
    </r>
  </si>
  <si>
    <t>командного зачёта на соревнованиях 3-го этапа  Кубка России "Кубок Кавказа 2015"                    .</t>
  </si>
  <si>
    <t xml:space="preserve">    г.Нальчик 22-25 августа 2015г.  </t>
  </si>
  <si>
    <t xml:space="preserve">                                                                                        25 августа  2015г.</t>
  </si>
  <si>
    <t>Нашапигов Артур</t>
  </si>
  <si>
    <t>Марзоев Олег</t>
  </si>
  <si>
    <t>Алагир</t>
  </si>
  <si>
    <t>Петров Анатолий</t>
  </si>
  <si>
    <t>Пенза</t>
  </si>
  <si>
    <t>Кочкарёв Михаил</t>
  </si>
  <si>
    <t>Акиньшин Александр</t>
  </si>
  <si>
    <t>Санкин Евгений</t>
  </si>
  <si>
    <t>Щепкин Дмитрий</t>
  </si>
  <si>
    <t>Коробицын Андрей</t>
  </si>
  <si>
    <t>Буренок Сергей</t>
  </si>
  <si>
    <t>Филатов Павел</t>
  </si>
  <si>
    <t>Чекотин Максим</t>
  </si>
  <si>
    <t>Ростовская обл. г. Таганрог</t>
  </si>
  <si>
    <t>Вологодская обл.</t>
  </si>
  <si>
    <t>Серочкин Евгений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</si>
</sst>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sz val="14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10"/>
      <name val="Times New Roman Cyr"/>
      <charset val="204"/>
    </font>
    <font>
      <b/>
      <sz val="11"/>
      <name val="Times New Roman Cyr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0" xfId="0" applyFont="1"/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3" fillId="0" borderId="0" xfId="0" applyFont="1"/>
    <xf numFmtId="0" fontId="12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2" fillId="0" borderId="0" xfId="0" applyFont="1"/>
    <xf numFmtId="0" fontId="8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15" fillId="0" borderId="2" xfId="0" applyFont="1" applyBorder="1" applyAlignment="1">
      <alignment horizontal="center" vertical="center"/>
    </xf>
    <xf numFmtId="0" fontId="16" fillId="0" borderId="0" xfId="0" applyFont="1"/>
    <xf numFmtId="0" fontId="0" fillId="0" borderId="0" xfId="0" applyFont="1"/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5" fillId="0" borderId="6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/>
    <xf numFmtId="0" fontId="11" fillId="2" borderId="6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/>
    <xf numFmtId="0" fontId="8" fillId="3" borderId="1" xfId="0" applyFont="1" applyFill="1" applyBorder="1" applyAlignment="1"/>
    <xf numFmtId="0" fontId="0" fillId="0" borderId="0" xfId="0" applyAlignment="1"/>
    <xf numFmtId="0" fontId="10" fillId="3" borderId="1" xfId="0" applyFont="1" applyFill="1" applyBorder="1" applyAlignment="1">
      <alignment horizontal="left" indent="3"/>
    </xf>
    <xf numFmtId="0" fontId="10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8" fillId="0" borderId="0" xfId="0" applyFont="1" applyAlignment="1"/>
    <xf numFmtId="0" fontId="8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0" borderId="6" xfId="0" applyFont="1" applyFill="1" applyBorder="1"/>
    <xf numFmtId="0" fontId="8" fillId="0" borderId="1" xfId="0" applyFont="1" applyBorder="1"/>
    <xf numFmtId="0" fontId="8" fillId="0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indent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indent="2"/>
    </xf>
    <xf numFmtId="0" fontId="2" fillId="0" borderId="0" xfId="0" applyFont="1" applyBorder="1" applyAlignment="1">
      <alignment vertical="center"/>
    </xf>
    <xf numFmtId="49" fontId="10" fillId="3" borderId="1" xfId="0" applyNumberFormat="1" applyFont="1" applyFill="1" applyBorder="1" applyAlignment="1">
      <alignment wrapText="1"/>
    </xf>
    <xf numFmtId="0" fontId="23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/>
    <xf numFmtId="0" fontId="24" fillId="2" borderId="1" xfId="0" applyFont="1" applyFill="1" applyBorder="1"/>
    <xf numFmtId="0" fontId="8" fillId="3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24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2" fillId="0" borderId="0" xfId="0" applyFont="1" applyAlignment="1"/>
    <xf numFmtId="0" fontId="1" fillId="0" borderId="0" xfId="0" applyFont="1" applyAlignment="1">
      <alignment horizontal="center"/>
    </xf>
    <xf numFmtId="0" fontId="18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view="pageLayout" topLeftCell="A4" zoomScale="115" zoomScaleNormal="145" zoomScalePageLayoutView="115" workbookViewId="0">
      <selection activeCell="B9" sqref="B9:P38"/>
    </sheetView>
  </sheetViews>
  <sheetFormatPr defaultRowHeight="12.75"/>
  <cols>
    <col min="1" max="1" width="7.85546875" customWidth="1"/>
    <col min="2" max="2" width="2.28515625" customWidth="1"/>
    <col min="3" max="3" width="24.5703125" customWidth="1"/>
    <col min="4" max="4" width="9.28515625" customWidth="1"/>
    <col min="5" max="5" width="30" customWidth="1"/>
    <col min="6" max="15" width="4.28515625" customWidth="1"/>
    <col min="16" max="16" width="7.85546875" customWidth="1"/>
  </cols>
  <sheetData>
    <row r="1" spans="1:16" ht="13.35" customHeight="1">
      <c r="J1" s="95" t="s">
        <v>10</v>
      </c>
      <c r="K1" s="95"/>
      <c r="L1" s="95"/>
      <c r="M1" s="95"/>
      <c r="N1" s="95"/>
      <c r="O1" s="95"/>
      <c r="P1" s="95"/>
    </row>
    <row r="2" spans="1:16" ht="13.35" customHeight="1">
      <c r="J2" s="95" t="s">
        <v>13</v>
      </c>
      <c r="K2" s="95"/>
      <c r="L2" s="95"/>
      <c r="M2" s="95"/>
      <c r="N2" s="95"/>
      <c r="O2" s="95"/>
      <c r="P2" s="95"/>
    </row>
    <row r="3" spans="1:16" ht="13.35" customHeight="1">
      <c r="J3" s="95" t="s">
        <v>107</v>
      </c>
      <c r="K3" s="95"/>
      <c r="L3" s="95"/>
      <c r="M3" s="95"/>
      <c r="N3" s="95"/>
      <c r="O3" s="95"/>
      <c r="P3" s="95"/>
    </row>
    <row r="4" spans="1:16" ht="13.35" customHeight="1">
      <c r="J4" s="95" t="s">
        <v>189</v>
      </c>
      <c r="K4" s="95"/>
      <c r="L4" s="95"/>
      <c r="M4" s="95"/>
      <c r="N4" s="95"/>
      <c r="O4" s="95"/>
      <c r="P4" s="95"/>
    </row>
    <row r="5" spans="1:16" ht="19.350000000000001" customHeight="1">
      <c r="A5" s="98" t="s">
        <v>39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</row>
    <row r="6" spans="1:16" ht="33.75" customHeight="1">
      <c r="A6" s="99" t="s">
        <v>191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</row>
    <row r="7" spans="1:16" ht="14.1" customHeight="1">
      <c r="A7" s="101" t="s">
        <v>3</v>
      </c>
      <c r="B7" s="7"/>
      <c r="C7" s="96" t="s">
        <v>0</v>
      </c>
      <c r="D7" s="96" t="s">
        <v>1</v>
      </c>
      <c r="E7" s="96" t="s">
        <v>20</v>
      </c>
      <c r="F7" s="103" t="s">
        <v>4</v>
      </c>
      <c r="G7" s="104"/>
      <c r="H7" s="104"/>
      <c r="I7" s="104"/>
      <c r="J7" s="104"/>
      <c r="K7" s="104"/>
      <c r="L7" s="104"/>
      <c r="M7" s="104"/>
      <c r="N7" s="104"/>
      <c r="O7" s="104"/>
      <c r="P7" s="96" t="s">
        <v>2</v>
      </c>
    </row>
    <row r="8" spans="1:16" ht="12.75" customHeight="1">
      <c r="A8" s="102"/>
      <c r="B8" s="8"/>
      <c r="C8" s="97"/>
      <c r="D8" s="97"/>
      <c r="E8" s="97"/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97"/>
    </row>
    <row r="9" spans="1:16" ht="19.7" customHeight="1">
      <c r="A9" s="58">
        <v>1</v>
      </c>
      <c r="B9" s="76"/>
      <c r="C9" s="56" t="s">
        <v>45</v>
      </c>
      <c r="D9" s="63" t="s">
        <v>6</v>
      </c>
      <c r="E9" s="47" t="s">
        <v>26</v>
      </c>
      <c r="F9" s="56">
        <v>210</v>
      </c>
      <c r="G9" s="56">
        <v>180</v>
      </c>
      <c r="H9" s="56">
        <v>180</v>
      </c>
      <c r="I9" s="56">
        <v>180</v>
      </c>
      <c r="J9" s="56">
        <v>180</v>
      </c>
      <c r="K9" s="56"/>
      <c r="L9" s="56"/>
      <c r="M9" s="56"/>
      <c r="N9" s="56"/>
      <c r="O9" s="56"/>
      <c r="P9" s="56">
        <f>O9+N9+M9+L9+K9+K9+J9+I9+H9+G9+F9</f>
        <v>930</v>
      </c>
    </row>
    <row r="10" spans="1:16" ht="19.7" customHeight="1">
      <c r="A10" s="58">
        <v>2</v>
      </c>
      <c r="B10" s="76"/>
      <c r="C10" s="54" t="s">
        <v>208</v>
      </c>
      <c r="D10" s="17" t="s">
        <v>6</v>
      </c>
      <c r="E10" s="62" t="s">
        <v>212</v>
      </c>
      <c r="F10" s="56">
        <v>210</v>
      </c>
      <c r="G10" s="56">
        <v>180</v>
      </c>
      <c r="H10" s="65">
        <v>180</v>
      </c>
      <c r="I10" s="65">
        <v>180</v>
      </c>
      <c r="J10" s="65">
        <v>180</v>
      </c>
      <c r="K10" s="65"/>
      <c r="L10" s="65"/>
      <c r="M10" s="65"/>
      <c r="N10" s="65"/>
      <c r="O10" s="65"/>
      <c r="P10" s="56">
        <f>SUM(F10:O10)</f>
        <v>930</v>
      </c>
    </row>
    <row r="11" spans="1:16" ht="19.7" customHeight="1">
      <c r="A11" s="58">
        <v>3</v>
      </c>
      <c r="B11" s="76"/>
      <c r="C11" s="54" t="s">
        <v>42</v>
      </c>
      <c r="D11" s="60" t="s">
        <v>8</v>
      </c>
      <c r="E11" s="62" t="s">
        <v>11</v>
      </c>
      <c r="F11" s="56">
        <v>210</v>
      </c>
      <c r="G11" s="56">
        <v>180</v>
      </c>
      <c r="H11" s="56">
        <v>180</v>
      </c>
      <c r="I11" s="56">
        <v>180</v>
      </c>
      <c r="J11" s="56">
        <v>180</v>
      </c>
      <c r="K11" s="56"/>
      <c r="L11" s="56"/>
      <c r="M11" s="56"/>
      <c r="N11" s="56"/>
      <c r="O11" s="56"/>
      <c r="P11" s="66">
        <f>SUM(F11:O11)</f>
        <v>930</v>
      </c>
    </row>
    <row r="12" spans="1:16" ht="19.7" customHeight="1">
      <c r="A12" s="58">
        <v>4</v>
      </c>
      <c r="B12" s="59" t="s">
        <v>21</v>
      </c>
      <c r="C12" s="54" t="s">
        <v>200</v>
      </c>
      <c r="D12" s="60" t="s">
        <v>7</v>
      </c>
      <c r="E12" s="62" t="s">
        <v>201</v>
      </c>
      <c r="F12" s="56">
        <v>210</v>
      </c>
      <c r="G12" s="56">
        <v>180</v>
      </c>
      <c r="H12" s="56">
        <v>180</v>
      </c>
      <c r="I12" s="56">
        <v>180</v>
      </c>
      <c r="J12" s="56">
        <v>180</v>
      </c>
      <c r="K12" s="56"/>
      <c r="L12" s="56"/>
      <c r="M12" s="56"/>
      <c r="N12" s="56"/>
      <c r="O12" s="56"/>
      <c r="P12" s="56">
        <f>SUM(F12:O12)</f>
        <v>930</v>
      </c>
    </row>
    <row r="13" spans="1:16" ht="19.7" customHeight="1">
      <c r="A13" s="58">
        <v>5</v>
      </c>
      <c r="B13" s="59"/>
      <c r="C13" s="54" t="s">
        <v>207</v>
      </c>
      <c r="D13" s="60" t="s">
        <v>7</v>
      </c>
      <c r="E13" s="62"/>
      <c r="F13" s="56">
        <v>210</v>
      </c>
      <c r="G13" s="56">
        <v>180</v>
      </c>
      <c r="H13" s="56">
        <v>180</v>
      </c>
      <c r="I13" s="56">
        <v>180</v>
      </c>
      <c r="J13" s="56">
        <v>180</v>
      </c>
      <c r="K13" s="56"/>
      <c r="L13" s="56"/>
      <c r="M13" s="56"/>
      <c r="N13" s="56"/>
      <c r="O13" s="56"/>
      <c r="P13" s="56">
        <f>SUM(F13:O13)</f>
        <v>930</v>
      </c>
    </row>
    <row r="14" spans="1:16" ht="19.7" customHeight="1">
      <c r="A14" s="58">
        <v>6</v>
      </c>
      <c r="B14" s="59"/>
      <c r="C14" s="56" t="s">
        <v>122</v>
      </c>
      <c r="D14" s="63">
        <v>1</v>
      </c>
      <c r="E14" s="47" t="s">
        <v>18</v>
      </c>
      <c r="F14" s="56">
        <v>210</v>
      </c>
      <c r="G14" s="56">
        <v>180</v>
      </c>
      <c r="H14" s="56">
        <v>180</v>
      </c>
      <c r="I14" s="56">
        <v>180</v>
      </c>
      <c r="J14" s="56">
        <v>180</v>
      </c>
      <c r="K14" s="56"/>
      <c r="L14" s="56"/>
      <c r="M14" s="56"/>
      <c r="N14" s="56"/>
      <c r="O14" s="56"/>
      <c r="P14" s="56">
        <f>SUM(F14:O14)</f>
        <v>930</v>
      </c>
    </row>
    <row r="15" spans="1:16" ht="19.7" customHeight="1">
      <c r="A15" s="58">
        <v>7</v>
      </c>
      <c r="B15" s="59"/>
      <c r="C15" s="93" t="s">
        <v>204</v>
      </c>
      <c r="D15" s="63" t="s">
        <v>8</v>
      </c>
      <c r="E15" s="62" t="s">
        <v>18</v>
      </c>
      <c r="F15" s="56">
        <v>210</v>
      </c>
      <c r="G15" s="56">
        <v>180</v>
      </c>
      <c r="H15" s="56">
        <v>180</v>
      </c>
      <c r="I15" s="56">
        <v>180</v>
      </c>
      <c r="J15" s="56">
        <v>180</v>
      </c>
      <c r="K15" s="56"/>
      <c r="L15" s="56"/>
      <c r="M15" s="56"/>
      <c r="N15" s="56"/>
      <c r="O15" s="56"/>
      <c r="P15" s="56">
        <f>SUM(F15:O15)</f>
        <v>930</v>
      </c>
    </row>
    <row r="16" spans="1:16" ht="19.7" customHeight="1">
      <c r="A16" s="58">
        <v>8</v>
      </c>
      <c r="B16" s="59"/>
      <c r="C16" s="54" t="s">
        <v>46</v>
      </c>
      <c r="D16" s="60" t="s">
        <v>6</v>
      </c>
      <c r="E16" s="42" t="s">
        <v>121</v>
      </c>
      <c r="F16" s="56">
        <v>210</v>
      </c>
      <c r="G16" s="56">
        <v>180</v>
      </c>
      <c r="H16" s="56">
        <v>180</v>
      </c>
      <c r="I16" s="56">
        <v>180</v>
      </c>
      <c r="J16" s="56">
        <v>180</v>
      </c>
      <c r="K16" s="56"/>
      <c r="L16" s="56"/>
      <c r="M16" s="56"/>
      <c r="N16" s="56"/>
      <c r="O16" s="56"/>
      <c r="P16" s="56">
        <f>SUM(F16:O16)</f>
        <v>930</v>
      </c>
    </row>
    <row r="17" spans="1:16" ht="19.7" customHeight="1">
      <c r="A17" s="58">
        <v>9</v>
      </c>
      <c r="B17" s="77"/>
      <c r="C17" s="70" t="s">
        <v>113</v>
      </c>
      <c r="D17" s="17" t="s">
        <v>5</v>
      </c>
      <c r="E17" s="68" t="s">
        <v>12</v>
      </c>
      <c r="F17" s="56">
        <v>210</v>
      </c>
      <c r="G17" s="56">
        <v>180</v>
      </c>
      <c r="H17" s="65">
        <v>180</v>
      </c>
      <c r="I17" s="65">
        <v>180</v>
      </c>
      <c r="J17" s="65">
        <v>180</v>
      </c>
      <c r="K17" s="65"/>
      <c r="L17" s="65"/>
      <c r="M17" s="65"/>
      <c r="N17" s="65"/>
      <c r="O17" s="65"/>
      <c r="P17" s="56">
        <f>SUM(F17:O17)</f>
        <v>930</v>
      </c>
    </row>
    <row r="18" spans="1:16" ht="19.7" customHeight="1">
      <c r="A18" s="58">
        <v>10</v>
      </c>
      <c r="B18" s="76"/>
      <c r="C18" s="56" t="s">
        <v>51</v>
      </c>
      <c r="D18" s="63" t="s">
        <v>6</v>
      </c>
      <c r="E18" s="47" t="s">
        <v>26</v>
      </c>
      <c r="F18" s="56">
        <v>210</v>
      </c>
      <c r="G18" s="56">
        <v>180</v>
      </c>
      <c r="H18" s="56">
        <v>180</v>
      </c>
      <c r="I18" s="56">
        <v>180</v>
      </c>
      <c r="J18" s="56">
        <v>180</v>
      </c>
      <c r="K18" s="56"/>
      <c r="L18" s="56"/>
      <c r="M18" s="56"/>
      <c r="N18" s="56"/>
      <c r="O18" s="56"/>
      <c r="P18" s="56">
        <f>SUM(F18:O18)</f>
        <v>930</v>
      </c>
    </row>
    <row r="19" spans="1:16" ht="19.7" customHeight="1">
      <c r="A19" s="58">
        <v>11</v>
      </c>
      <c r="B19" s="59" t="s">
        <v>21</v>
      </c>
      <c r="C19" s="54" t="s">
        <v>44</v>
      </c>
      <c r="D19" s="60" t="s">
        <v>7</v>
      </c>
      <c r="E19" s="62" t="s">
        <v>9</v>
      </c>
      <c r="F19" s="56">
        <v>210</v>
      </c>
      <c r="G19" s="56">
        <v>180</v>
      </c>
      <c r="H19" s="56">
        <v>180</v>
      </c>
      <c r="I19" s="56">
        <v>180</v>
      </c>
      <c r="J19" s="56">
        <v>180</v>
      </c>
      <c r="K19" s="56"/>
      <c r="L19" s="56"/>
      <c r="M19" s="56"/>
      <c r="N19" s="56"/>
      <c r="O19" s="56"/>
      <c r="P19" s="65">
        <f>SUM(F19:O19)</f>
        <v>930</v>
      </c>
    </row>
    <row r="20" spans="1:16" ht="19.7" customHeight="1">
      <c r="A20" s="58">
        <v>12</v>
      </c>
      <c r="B20" s="59"/>
      <c r="C20" s="56" t="s">
        <v>210</v>
      </c>
      <c r="D20" s="63" t="s">
        <v>6</v>
      </c>
      <c r="E20" s="62"/>
      <c r="F20" s="56">
        <v>210</v>
      </c>
      <c r="G20" s="56">
        <v>180</v>
      </c>
      <c r="H20" s="56">
        <v>180</v>
      </c>
      <c r="I20" s="56">
        <v>180</v>
      </c>
      <c r="J20" s="56">
        <v>180</v>
      </c>
      <c r="K20" s="56"/>
      <c r="L20" s="56"/>
      <c r="M20" s="56"/>
      <c r="N20" s="56"/>
      <c r="O20" s="56"/>
      <c r="P20" s="56">
        <f>SUM(F20:O20)</f>
        <v>930</v>
      </c>
    </row>
    <row r="21" spans="1:16" ht="19.7" customHeight="1">
      <c r="A21" s="58">
        <v>13</v>
      </c>
      <c r="B21" s="64"/>
      <c r="C21" s="70" t="s">
        <v>92</v>
      </c>
      <c r="D21" s="17" t="s">
        <v>6</v>
      </c>
      <c r="E21" s="71" t="s">
        <v>91</v>
      </c>
      <c r="F21" s="56">
        <v>210</v>
      </c>
      <c r="G21" s="56">
        <v>180</v>
      </c>
      <c r="H21" s="65">
        <v>177</v>
      </c>
      <c r="I21" s="65">
        <v>180</v>
      </c>
      <c r="J21" s="65">
        <v>180</v>
      </c>
      <c r="K21" s="65"/>
      <c r="L21" s="65"/>
      <c r="M21" s="65"/>
      <c r="N21" s="65"/>
      <c r="O21" s="65"/>
      <c r="P21" s="56">
        <f>SUM(F21:O21)</f>
        <v>927</v>
      </c>
    </row>
    <row r="22" spans="1:16" ht="19.7" customHeight="1">
      <c r="A22" s="58">
        <v>14</v>
      </c>
      <c r="B22" s="59"/>
      <c r="C22" s="54" t="s">
        <v>49</v>
      </c>
      <c r="D22" s="60" t="s">
        <v>6</v>
      </c>
      <c r="E22" s="88" t="s">
        <v>114</v>
      </c>
      <c r="F22" s="56">
        <v>210</v>
      </c>
      <c r="G22" s="56">
        <v>180</v>
      </c>
      <c r="H22" s="56">
        <v>163</v>
      </c>
      <c r="I22" s="56">
        <v>180</v>
      </c>
      <c r="J22" s="56">
        <v>180</v>
      </c>
      <c r="K22" s="56"/>
      <c r="L22" s="56"/>
      <c r="M22" s="56"/>
      <c r="N22" s="56"/>
      <c r="O22" s="56"/>
      <c r="P22" s="56">
        <f>O22+N22+M22+L22+K22+J22+I22+H22+G22+F22</f>
        <v>913</v>
      </c>
    </row>
    <row r="23" spans="1:16" ht="19.7" customHeight="1">
      <c r="A23" s="58">
        <v>15</v>
      </c>
      <c r="B23" s="76"/>
      <c r="C23" s="54" t="s">
        <v>209</v>
      </c>
      <c r="D23" s="60" t="s">
        <v>6</v>
      </c>
      <c r="E23" s="62"/>
      <c r="F23" s="56">
        <v>189</v>
      </c>
      <c r="G23" s="56">
        <v>180</v>
      </c>
      <c r="H23" s="56">
        <v>180</v>
      </c>
      <c r="I23" s="56">
        <v>180</v>
      </c>
      <c r="J23" s="56">
        <v>180</v>
      </c>
      <c r="K23" s="56"/>
      <c r="L23" s="56"/>
      <c r="M23" s="56"/>
      <c r="N23" s="56"/>
      <c r="O23" s="56"/>
      <c r="P23" s="56">
        <f>SUM(F23:O23)</f>
        <v>909</v>
      </c>
    </row>
    <row r="24" spans="1:16" ht="19.7" customHeight="1">
      <c r="A24" s="58">
        <v>16</v>
      </c>
      <c r="B24" s="76"/>
      <c r="C24" s="56" t="s">
        <v>120</v>
      </c>
      <c r="D24" s="69" t="s">
        <v>6</v>
      </c>
      <c r="E24" s="47" t="s">
        <v>118</v>
      </c>
      <c r="F24" s="56">
        <v>210</v>
      </c>
      <c r="G24" s="56">
        <v>180</v>
      </c>
      <c r="H24" s="56">
        <v>158</v>
      </c>
      <c r="I24" s="56">
        <v>180</v>
      </c>
      <c r="J24" s="56">
        <v>180</v>
      </c>
      <c r="K24" s="56"/>
      <c r="L24" s="56"/>
      <c r="M24" s="56"/>
      <c r="N24" s="56"/>
      <c r="O24" s="56"/>
      <c r="P24" s="56">
        <f>SUM(F24:O24)</f>
        <v>908</v>
      </c>
    </row>
    <row r="25" spans="1:16" ht="19.7" customHeight="1">
      <c r="A25" s="58">
        <v>17</v>
      </c>
      <c r="B25" s="76"/>
      <c r="C25" s="54" t="s">
        <v>47</v>
      </c>
      <c r="D25" s="60" t="s">
        <v>5</v>
      </c>
      <c r="E25" s="62" t="s">
        <v>115</v>
      </c>
      <c r="F25" s="56">
        <v>210</v>
      </c>
      <c r="G25" s="56">
        <v>180</v>
      </c>
      <c r="H25" s="56">
        <v>150</v>
      </c>
      <c r="I25" s="56">
        <v>180</v>
      </c>
      <c r="J25" s="56">
        <v>180</v>
      </c>
      <c r="K25" s="56"/>
      <c r="L25" s="56"/>
      <c r="M25" s="56"/>
      <c r="N25" s="56"/>
      <c r="O25" s="56"/>
      <c r="P25" s="56">
        <f>SUM(F25:O25)</f>
        <v>900</v>
      </c>
    </row>
    <row r="26" spans="1:16" ht="19.7" customHeight="1">
      <c r="A26" s="58">
        <v>18</v>
      </c>
      <c r="B26" s="76"/>
      <c r="C26" s="56" t="s">
        <v>50</v>
      </c>
      <c r="D26" s="63" t="s">
        <v>6</v>
      </c>
      <c r="E26" s="47" t="s">
        <v>33</v>
      </c>
      <c r="F26" s="56">
        <v>210</v>
      </c>
      <c r="G26" s="56">
        <v>180</v>
      </c>
      <c r="H26" s="56">
        <v>141</v>
      </c>
      <c r="I26" s="56">
        <v>180</v>
      </c>
      <c r="J26" s="56">
        <v>180</v>
      </c>
      <c r="K26" s="56"/>
      <c r="L26" s="56"/>
      <c r="M26" s="56"/>
      <c r="N26" s="56"/>
      <c r="O26" s="56"/>
      <c r="P26" s="56">
        <f>SUM(F26:O26)</f>
        <v>891</v>
      </c>
    </row>
    <row r="27" spans="1:16" ht="19.7" customHeight="1">
      <c r="A27" s="58">
        <v>19</v>
      </c>
      <c r="B27" s="76"/>
      <c r="C27" s="54" t="s">
        <v>112</v>
      </c>
      <c r="D27" s="60" t="s">
        <v>6</v>
      </c>
      <c r="E27" s="47" t="s">
        <v>89</v>
      </c>
      <c r="F27" s="56">
        <v>210</v>
      </c>
      <c r="G27" s="56">
        <v>180</v>
      </c>
      <c r="H27" s="56">
        <v>126</v>
      </c>
      <c r="I27" s="56">
        <v>180</v>
      </c>
      <c r="J27" s="56">
        <v>180</v>
      </c>
      <c r="K27" s="56"/>
      <c r="L27" s="56"/>
      <c r="M27" s="56"/>
      <c r="N27" s="56"/>
      <c r="O27" s="56"/>
      <c r="P27" s="56">
        <f>SUM(F27:O27)</f>
        <v>876</v>
      </c>
    </row>
    <row r="28" spans="1:16" ht="19.7" customHeight="1">
      <c r="A28" s="58">
        <v>20</v>
      </c>
      <c r="B28" s="76"/>
      <c r="C28" s="54" t="s">
        <v>206</v>
      </c>
      <c r="D28" s="60" t="s">
        <v>6</v>
      </c>
      <c r="E28" s="74" t="s">
        <v>213</v>
      </c>
      <c r="F28" s="56">
        <v>210</v>
      </c>
      <c r="G28" s="56">
        <v>94</v>
      </c>
      <c r="H28" s="56">
        <v>180</v>
      </c>
      <c r="I28" s="56">
        <v>180</v>
      </c>
      <c r="J28" s="56">
        <v>180</v>
      </c>
      <c r="K28" s="56"/>
      <c r="L28" s="56"/>
      <c r="M28" s="56"/>
      <c r="N28" s="56"/>
      <c r="O28" s="56"/>
      <c r="P28" s="56">
        <f>SUM(F28:O28)</f>
        <v>844</v>
      </c>
    </row>
    <row r="29" spans="1:16" ht="19.7" customHeight="1">
      <c r="A29" s="58">
        <v>21</v>
      </c>
      <c r="B29" s="76"/>
      <c r="C29" s="54" t="s">
        <v>43</v>
      </c>
      <c r="D29" s="60" t="s">
        <v>6</v>
      </c>
      <c r="E29" s="47" t="s">
        <v>27</v>
      </c>
      <c r="F29" s="56">
        <v>210</v>
      </c>
      <c r="G29" s="56">
        <v>142</v>
      </c>
      <c r="H29" s="56">
        <v>125</v>
      </c>
      <c r="I29" s="56">
        <v>180</v>
      </c>
      <c r="J29" s="56">
        <v>180</v>
      </c>
      <c r="K29" s="56"/>
      <c r="L29" s="56"/>
      <c r="M29" s="56"/>
      <c r="N29" s="56"/>
      <c r="O29" s="56"/>
      <c r="P29" s="65">
        <f>O29+N29+M29+L29+K29+J29+I29+H29+G29+F29</f>
        <v>837</v>
      </c>
    </row>
    <row r="30" spans="1:16" ht="19.7" customHeight="1">
      <c r="A30" s="58">
        <v>22</v>
      </c>
      <c r="B30" s="76"/>
      <c r="C30" s="77" t="s">
        <v>48</v>
      </c>
      <c r="D30" s="69" t="s">
        <v>5</v>
      </c>
      <c r="E30" s="47" t="s">
        <v>95</v>
      </c>
      <c r="F30" s="56">
        <v>96</v>
      </c>
      <c r="G30" s="56">
        <v>180</v>
      </c>
      <c r="H30" s="56">
        <v>147</v>
      </c>
      <c r="I30" s="56">
        <v>180</v>
      </c>
      <c r="J30" s="56">
        <v>180</v>
      </c>
      <c r="K30" s="56"/>
      <c r="L30" s="56"/>
      <c r="M30" s="56"/>
      <c r="N30" s="56"/>
      <c r="O30" s="56"/>
      <c r="P30" s="56">
        <f>SUM(F30:O30)</f>
        <v>783</v>
      </c>
    </row>
    <row r="31" spans="1:16" ht="19.7" customHeight="1">
      <c r="A31" s="58">
        <v>23</v>
      </c>
      <c r="B31" s="64"/>
      <c r="C31" s="70" t="s">
        <v>90</v>
      </c>
      <c r="D31" s="17" t="s">
        <v>6</v>
      </c>
      <c r="E31" s="68" t="s">
        <v>91</v>
      </c>
      <c r="F31" s="56">
        <v>156</v>
      </c>
      <c r="G31" s="56">
        <v>180</v>
      </c>
      <c r="H31" s="65">
        <v>75</v>
      </c>
      <c r="I31" s="65">
        <v>180</v>
      </c>
      <c r="J31" s="65">
        <v>180</v>
      </c>
      <c r="K31" s="65"/>
      <c r="L31" s="65"/>
      <c r="M31" s="65"/>
      <c r="N31" s="65"/>
      <c r="O31" s="65"/>
      <c r="P31" s="56">
        <f>SUM(F31:O31)</f>
        <v>771</v>
      </c>
    </row>
    <row r="32" spans="1:16" ht="19.7" customHeight="1">
      <c r="A32" s="58">
        <v>24</v>
      </c>
      <c r="B32" s="59" t="s">
        <v>21</v>
      </c>
      <c r="C32" s="56" t="s">
        <v>88</v>
      </c>
      <c r="D32" s="72">
        <v>1</v>
      </c>
      <c r="E32" s="47" t="s">
        <v>89</v>
      </c>
      <c r="F32" s="56">
        <v>128</v>
      </c>
      <c r="G32" s="56">
        <v>180</v>
      </c>
      <c r="H32" s="56">
        <v>180</v>
      </c>
      <c r="I32" s="56">
        <v>106</v>
      </c>
      <c r="J32" s="56">
        <v>174</v>
      </c>
      <c r="K32" s="56"/>
      <c r="L32" s="56"/>
      <c r="M32" s="56"/>
      <c r="N32" s="56"/>
      <c r="O32" s="56"/>
      <c r="P32" s="65">
        <f>O32+N32+M32+L32+K32+J32+I32+H32+G32+F32</f>
        <v>768</v>
      </c>
    </row>
    <row r="33" spans="1:16" ht="19.7" customHeight="1">
      <c r="A33" s="58">
        <v>25</v>
      </c>
      <c r="B33" s="76"/>
      <c r="C33" s="54" t="s">
        <v>211</v>
      </c>
      <c r="D33" s="60">
        <v>1</v>
      </c>
      <c r="E33" s="61"/>
      <c r="F33" s="56">
        <v>210</v>
      </c>
      <c r="G33" s="56">
        <v>180</v>
      </c>
      <c r="H33" s="56">
        <v>180</v>
      </c>
      <c r="I33" s="56">
        <v>69</v>
      </c>
      <c r="J33" s="56">
        <v>127</v>
      </c>
      <c r="K33" s="56"/>
      <c r="L33" s="56"/>
      <c r="M33" s="56"/>
      <c r="N33" s="56"/>
      <c r="O33" s="56"/>
      <c r="P33" s="56">
        <f>SUM(F33:O33)</f>
        <v>766</v>
      </c>
    </row>
    <row r="34" spans="1:16" ht="19.7" customHeight="1">
      <c r="A34" s="58">
        <v>26</v>
      </c>
      <c r="B34" s="59"/>
      <c r="C34" s="54" t="s">
        <v>202</v>
      </c>
      <c r="D34" s="60" t="s">
        <v>6</v>
      </c>
      <c r="E34" s="62" t="s">
        <v>203</v>
      </c>
      <c r="F34" s="56">
        <v>201</v>
      </c>
      <c r="G34" s="56">
        <v>180</v>
      </c>
      <c r="H34" s="56">
        <v>136</v>
      </c>
      <c r="I34" s="56">
        <v>158</v>
      </c>
      <c r="J34" s="56">
        <v>70</v>
      </c>
      <c r="K34" s="56"/>
      <c r="L34" s="56"/>
      <c r="M34" s="56"/>
      <c r="N34" s="56"/>
      <c r="O34" s="56"/>
      <c r="P34" s="56">
        <f>SUM(F34:O34)</f>
        <v>745</v>
      </c>
    </row>
    <row r="35" spans="1:16" ht="19.7" customHeight="1">
      <c r="A35" s="58">
        <v>27</v>
      </c>
      <c r="B35" s="76" t="s">
        <v>21</v>
      </c>
      <c r="C35" s="54" t="s">
        <v>199</v>
      </c>
      <c r="D35" s="60">
        <v>2</v>
      </c>
      <c r="E35" s="62" t="s">
        <v>27</v>
      </c>
      <c r="F35" s="56">
        <v>210</v>
      </c>
      <c r="G35" s="56">
        <v>157</v>
      </c>
      <c r="H35" s="56">
        <v>92</v>
      </c>
      <c r="I35" s="56">
        <v>33</v>
      </c>
      <c r="J35" s="56">
        <v>164</v>
      </c>
      <c r="K35" s="56"/>
      <c r="L35" s="56"/>
      <c r="M35" s="56"/>
      <c r="N35" s="56"/>
      <c r="O35" s="56"/>
      <c r="P35" s="56">
        <f>SUM(F35:O35)</f>
        <v>656</v>
      </c>
    </row>
    <row r="36" spans="1:16" ht="19.7" customHeight="1">
      <c r="A36" s="58">
        <v>28</v>
      </c>
      <c r="B36" s="64"/>
      <c r="C36" s="54" t="s">
        <v>116</v>
      </c>
      <c r="D36" s="60" t="s">
        <v>6</v>
      </c>
      <c r="E36" s="62" t="s">
        <v>117</v>
      </c>
      <c r="F36" s="56">
        <v>161</v>
      </c>
      <c r="G36" s="56">
        <v>180</v>
      </c>
      <c r="H36" s="56">
        <v>70</v>
      </c>
      <c r="I36" s="56">
        <v>135</v>
      </c>
      <c r="J36" s="56">
        <v>95</v>
      </c>
      <c r="K36" s="56"/>
      <c r="L36" s="56"/>
      <c r="M36" s="56"/>
      <c r="N36" s="56"/>
      <c r="O36" s="56"/>
      <c r="P36" s="56">
        <f>SUM(F36:O36)</f>
        <v>641</v>
      </c>
    </row>
    <row r="37" spans="1:16" ht="19.7" customHeight="1">
      <c r="A37" s="58">
        <v>29</v>
      </c>
      <c r="B37" s="64"/>
      <c r="C37" s="54" t="s">
        <v>214</v>
      </c>
      <c r="D37" s="94"/>
      <c r="E37" s="62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/>
      <c r="L37" s="56"/>
      <c r="M37" s="56"/>
      <c r="N37" s="56"/>
      <c r="O37" s="56"/>
      <c r="P37" s="56">
        <f>SUM(F37:O37)</f>
        <v>0</v>
      </c>
    </row>
    <row r="38" spans="1:16" ht="19.7" customHeight="1">
      <c r="A38" s="58">
        <v>30</v>
      </c>
      <c r="B38" s="76"/>
      <c r="C38" s="54" t="s">
        <v>205</v>
      </c>
      <c r="D38" s="60" t="s">
        <v>6</v>
      </c>
      <c r="E38" s="47"/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/>
      <c r="L38" s="56"/>
      <c r="M38" s="56"/>
      <c r="N38" s="56"/>
      <c r="O38" s="56"/>
      <c r="P38" s="56">
        <f>SUM(F38:O38)</f>
        <v>0</v>
      </c>
    </row>
    <row r="39" spans="1:16" ht="19.7" customHeight="1">
      <c r="A39" s="58"/>
      <c r="B39" s="59"/>
      <c r="C39" s="54"/>
      <c r="D39" s="67"/>
      <c r="E39" s="62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19.7" customHeight="1">
      <c r="A40" s="58"/>
      <c r="B40" s="77"/>
      <c r="C40" s="54"/>
      <c r="D40" s="17"/>
      <c r="E40" s="68"/>
      <c r="F40" s="56"/>
      <c r="G40" s="56"/>
      <c r="H40" s="65"/>
      <c r="I40" s="65"/>
      <c r="J40" s="65"/>
      <c r="K40" s="65"/>
      <c r="L40" s="65"/>
      <c r="M40" s="65"/>
      <c r="N40" s="65"/>
      <c r="O40" s="65"/>
      <c r="P40" s="65"/>
    </row>
    <row r="41" spans="1:16" ht="19.7" customHeight="1">
      <c r="A41" s="58"/>
      <c r="B41" s="59"/>
      <c r="C41" s="54"/>
      <c r="D41" s="60"/>
      <c r="E41" s="68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1:16" ht="19.7" customHeight="1">
      <c r="A42" s="58"/>
      <c r="B42" s="64"/>
      <c r="C42" s="56"/>
      <c r="D42" s="63"/>
      <c r="E42" s="47"/>
      <c r="F42" s="75"/>
      <c r="G42" s="75"/>
      <c r="H42" s="75"/>
      <c r="I42" s="75"/>
      <c r="J42" s="75"/>
      <c r="K42" s="56"/>
      <c r="L42" s="56"/>
      <c r="M42" s="56"/>
      <c r="N42" s="56"/>
      <c r="O42" s="56"/>
      <c r="P42" s="56"/>
    </row>
    <row r="43" spans="1:16" ht="19.7" customHeight="1">
      <c r="A43" s="58"/>
      <c r="B43" s="59"/>
      <c r="C43" s="54"/>
      <c r="D43" s="60"/>
      <c r="E43" s="62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19.7" customHeight="1">
      <c r="A44" s="58"/>
      <c r="B44" s="59"/>
      <c r="C44" s="56"/>
      <c r="D44" s="63"/>
      <c r="E44" s="47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</row>
    <row r="45" spans="1:16" ht="19.7" customHeight="1">
      <c r="A45" s="58"/>
      <c r="B45" s="76"/>
      <c r="C45" s="54"/>
      <c r="D45" s="60"/>
      <c r="E45" s="71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6" ht="19.7" customHeight="1">
      <c r="A46" s="58"/>
      <c r="B46" s="76"/>
      <c r="C46" s="54"/>
      <c r="D46" s="60"/>
      <c r="E46" s="62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1:16" ht="19.7" customHeight="1">
      <c r="A47" s="58"/>
      <c r="B47" s="59"/>
      <c r="C47" s="54"/>
      <c r="D47" s="60"/>
      <c r="E47" s="62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9.7" customHeight="1">
      <c r="A48" s="58"/>
      <c r="B48" s="76"/>
      <c r="C48" s="56"/>
      <c r="D48" s="63"/>
      <c r="E48" s="47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</row>
    <row r="49" spans="1:16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>
      <c r="A50" s="1"/>
      <c r="B50" s="1"/>
      <c r="C50" s="73" t="s">
        <v>123</v>
      </c>
      <c r="D50" s="73"/>
      <c r="E50" s="73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>
      <c r="A51" s="1"/>
      <c r="B51" s="1"/>
      <c r="C51" s="73" t="s">
        <v>124</v>
      </c>
      <c r="D51" s="73"/>
      <c r="E51" s="73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>
      <c r="A52" s="1"/>
      <c r="B52" s="1"/>
      <c r="C52" s="100"/>
      <c r="D52" s="100"/>
      <c r="E52" s="10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2"/>
      <c r="B64" s="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">
      <c r="C109" s="2"/>
    </row>
  </sheetData>
  <sortState ref="B9:P38">
    <sortCondition descending="1" ref="P9:P38"/>
  </sortState>
  <mergeCells count="13">
    <mergeCell ref="C52:E52"/>
    <mergeCell ref="A7:A8"/>
    <mergeCell ref="F7:O7"/>
    <mergeCell ref="P7:P8"/>
    <mergeCell ref="E7:E8"/>
    <mergeCell ref="C7:C8"/>
    <mergeCell ref="J1:P1"/>
    <mergeCell ref="J2:P2"/>
    <mergeCell ref="D7:D8"/>
    <mergeCell ref="A5:P5"/>
    <mergeCell ref="A6:P6"/>
    <mergeCell ref="J3:P3"/>
    <mergeCell ref="J4:P4"/>
  </mergeCells>
  <phoneticPr fontId="7" type="noConversion"/>
  <pageMargins left="0.19685039370078741" right="0.19" top="0" bottom="0" header="0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"/>
  <sheetViews>
    <sheetView view="pageLayout" zoomScale="115" zoomScaleNormal="130" zoomScalePageLayoutView="115" workbookViewId="0">
      <selection activeCell="E14" sqref="E14"/>
    </sheetView>
  </sheetViews>
  <sheetFormatPr defaultRowHeight="12.75"/>
  <cols>
    <col min="1" max="1" width="6.5703125" customWidth="1"/>
    <col min="2" max="2" width="1.85546875" customWidth="1"/>
    <col min="3" max="3" width="24.140625" customWidth="1"/>
    <col min="5" max="5" width="26.7109375" customWidth="1"/>
    <col min="6" max="14" width="4.7109375" customWidth="1"/>
    <col min="15" max="15" width="7.140625" customWidth="1"/>
  </cols>
  <sheetData>
    <row r="1" spans="1:15" s="28" customFormat="1" ht="16.350000000000001" customHeight="1">
      <c r="I1" s="95" t="s">
        <v>10</v>
      </c>
      <c r="J1" s="95"/>
      <c r="K1" s="95"/>
      <c r="L1" s="95"/>
      <c r="M1" s="95"/>
      <c r="N1" s="95"/>
      <c r="O1" s="95"/>
    </row>
    <row r="2" spans="1:15" s="28" customFormat="1" ht="15.75" customHeight="1">
      <c r="I2" s="95" t="s">
        <v>13</v>
      </c>
      <c r="J2" s="95"/>
      <c r="K2" s="95"/>
      <c r="L2" s="95"/>
      <c r="M2" s="95"/>
      <c r="N2" s="95"/>
      <c r="O2" s="95"/>
    </row>
    <row r="3" spans="1:15" s="28" customFormat="1">
      <c r="I3" s="95" t="s">
        <v>108</v>
      </c>
      <c r="J3" s="95"/>
      <c r="K3" s="95"/>
      <c r="L3" s="95"/>
      <c r="M3" s="95"/>
      <c r="N3" s="95"/>
      <c r="O3" s="95"/>
    </row>
    <row r="4" spans="1:15" s="28" customFormat="1">
      <c r="I4" s="95" t="s">
        <v>190</v>
      </c>
      <c r="J4" s="95"/>
      <c r="K4" s="95"/>
      <c r="L4" s="95"/>
      <c r="M4" s="95"/>
      <c r="N4" s="95"/>
      <c r="O4" s="95"/>
    </row>
    <row r="5" spans="1:15" ht="20.25" customHeight="1">
      <c r="A5" s="105" t="s">
        <v>39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28.35" customHeight="1">
      <c r="A6" s="106" t="s">
        <v>195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6.5" customHeight="1">
      <c r="A7" s="112" t="s">
        <v>3</v>
      </c>
      <c r="B7" s="29"/>
      <c r="C7" s="114" t="s">
        <v>0</v>
      </c>
      <c r="D7" s="114" t="s">
        <v>1</v>
      </c>
      <c r="E7" s="114" t="s">
        <v>20</v>
      </c>
      <c r="F7" s="108" t="s">
        <v>4</v>
      </c>
      <c r="G7" s="109"/>
      <c r="H7" s="109"/>
      <c r="I7" s="109"/>
      <c r="J7" s="109"/>
      <c r="K7" s="109"/>
      <c r="L7" s="109"/>
      <c r="M7" s="109"/>
      <c r="N7" s="109"/>
      <c r="O7" s="110" t="s">
        <v>2</v>
      </c>
    </row>
    <row r="8" spans="1:15" ht="15" customHeight="1">
      <c r="A8" s="113"/>
      <c r="B8" s="30"/>
      <c r="C8" s="115"/>
      <c r="D8" s="115"/>
      <c r="E8" s="115"/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1"/>
    </row>
    <row r="9" spans="1:15" s="27" customFormat="1" ht="17.100000000000001" customHeight="1">
      <c r="A9" s="26">
        <v>1</v>
      </c>
      <c r="B9" s="35"/>
      <c r="C9" s="80" t="s">
        <v>54</v>
      </c>
      <c r="D9" s="60" t="s">
        <v>5</v>
      </c>
      <c r="E9" s="81" t="s">
        <v>12</v>
      </c>
      <c r="F9" s="56">
        <v>240</v>
      </c>
      <c r="G9" s="56">
        <v>180</v>
      </c>
      <c r="H9" s="56">
        <v>180</v>
      </c>
      <c r="I9" s="56">
        <v>180</v>
      </c>
      <c r="J9" s="56">
        <v>180</v>
      </c>
      <c r="K9" s="56">
        <v>180</v>
      </c>
      <c r="L9" s="56">
        <v>180</v>
      </c>
      <c r="M9" s="56">
        <v>300</v>
      </c>
      <c r="N9" s="56">
        <v>384</v>
      </c>
      <c r="O9" s="56">
        <f t="shared" ref="O9:O23" si="0">N9+M9+L9+K9+J9+I9+H9+G9+F9</f>
        <v>2004</v>
      </c>
    </row>
    <row r="10" spans="1:15" s="27" customFormat="1" ht="17.100000000000001" customHeight="1">
      <c r="A10" s="26">
        <v>2</v>
      </c>
      <c r="B10" s="35"/>
      <c r="C10" s="91" t="s">
        <v>59</v>
      </c>
      <c r="D10" s="60" t="s">
        <v>5</v>
      </c>
      <c r="E10" s="81" t="s">
        <v>119</v>
      </c>
      <c r="F10" s="56">
        <v>240</v>
      </c>
      <c r="G10" s="56">
        <v>180</v>
      </c>
      <c r="H10" s="56">
        <v>138</v>
      </c>
      <c r="I10" s="56">
        <v>38</v>
      </c>
      <c r="J10" s="56">
        <v>145</v>
      </c>
      <c r="K10" s="56">
        <v>121</v>
      </c>
      <c r="L10" s="56">
        <v>180</v>
      </c>
      <c r="M10" s="56"/>
      <c r="N10" s="56"/>
      <c r="O10" s="56">
        <f t="shared" si="0"/>
        <v>1042</v>
      </c>
    </row>
    <row r="11" spans="1:15" s="27" customFormat="1" ht="17.100000000000001" customHeight="1">
      <c r="A11" s="26">
        <v>3</v>
      </c>
      <c r="B11" s="35"/>
      <c r="C11" s="85" t="s">
        <v>160</v>
      </c>
      <c r="D11" s="84" t="s">
        <v>7</v>
      </c>
      <c r="E11" s="84" t="s">
        <v>156</v>
      </c>
      <c r="F11" s="85">
        <v>240</v>
      </c>
      <c r="G11" s="85">
        <v>180</v>
      </c>
      <c r="H11" s="85">
        <v>48</v>
      </c>
      <c r="I11" s="85">
        <v>180</v>
      </c>
      <c r="J11" s="85">
        <v>157</v>
      </c>
      <c r="K11" s="85">
        <v>180</v>
      </c>
      <c r="L11" s="85">
        <v>180</v>
      </c>
      <c r="M11" s="85"/>
      <c r="N11" s="85"/>
      <c r="O11" s="85">
        <f t="shared" si="0"/>
        <v>1165</v>
      </c>
    </row>
    <row r="12" spans="1:15" s="27" customFormat="1" ht="17.100000000000001" customHeight="1">
      <c r="A12" s="26">
        <v>4</v>
      </c>
      <c r="B12" s="43"/>
      <c r="C12" s="80" t="s">
        <v>161</v>
      </c>
      <c r="D12" s="60"/>
      <c r="E12" s="81" t="s">
        <v>9</v>
      </c>
      <c r="F12" s="56">
        <v>240</v>
      </c>
      <c r="G12" s="56">
        <v>180</v>
      </c>
      <c r="H12" s="56">
        <v>180</v>
      </c>
      <c r="I12" s="56">
        <v>180</v>
      </c>
      <c r="J12" s="56">
        <v>180</v>
      </c>
      <c r="K12" s="56">
        <v>180</v>
      </c>
      <c r="L12" s="56">
        <v>180</v>
      </c>
      <c r="M12" s="56">
        <v>293</v>
      </c>
      <c r="N12" s="56"/>
      <c r="O12" s="56">
        <f t="shared" si="0"/>
        <v>1613</v>
      </c>
    </row>
    <row r="13" spans="1:15" s="27" customFormat="1" ht="17.100000000000001" customHeight="1">
      <c r="A13" s="26">
        <v>5</v>
      </c>
      <c r="B13" s="35"/>
      <c r="C13" s="80" t="s">
        <v>128</v>
      </c>
      <c r="D13" s="60" t="s">
        <v>7</v>
      </c>
      <c r="E13" s="81" t="s">
        <v>11</v>
      </c>
      <c r="F13" s="56">
        <v>159</v>
      </c>
      <c r="G13" s="56">
        <v>74</v>
      </c>
      <c r="H13" s="56">
        <v>180</v>
      </c>
      <c r="I13" s="56">
        <v>180</v>
      </c>
      <c r="J13" s="82">
        <v>180</v>
      </c>
      <c r="K13" s="56">
        <v>140</v>
      </c>
      <c r="L13" s="56">
        <v>155</v>
      </c>
      <c r="M13" s="56"/>
      <c r="N13" s="56"/>
      <c r="O13" s="56">
        <f t="shared" si="0"/>
        <v>1068</v>
      </c>
    </row>
    <row r="14" spans="1:15" s="27" customFormat="1" ht="17.100000000000001" customHeight="1">
      <c r="A14" s="26">
        <v>6</v>
      </c>
      <c r="B14" s="35"/>
      <c r="C14" s="80" t="s">
        <v>126</v>
      </c>
      <c r="D14" s="60" t="s">
        <v>6</v>
      </c>
      <c r="E14" s="81" t="s">
        <v>127</v>
      </c>
      <c r="F14" s="56">
        <v>240</v>
      </c>
      <c r="G14" s="56">
        <v>180</v>
      </c>
      <c r="H14" s="56">
        <v>180</v>
      </c>
      <c r="I14" s="56">
        <v>180</v>
      </c>
      <c r="J14" s="82">
        <v>180</v>
      </c>
      <c r="K14" s="56">
        <v>180</v>
      </c>
      <c r="L14" s="56">
        <v>180</v>
      </c>
      <c r="M14" s="56">
        <v>250</v>
      </c>
      <c r="N14" s="56"/>
      <c r="O14" s="56">
        <f t="shared" si="0"/>
        <v>1570</v>
      </c>
    </row>
    <row r="15" spans="1:15" s="27" customFormat="1" ht="17.100000000000001" customHeight="1">
      <c r="A15" s="26">
        <v>7</v>
      </c>
      <c r="B15" s="43"/>
      <c r="C15" s="91" t="s">
        <v>68</v>
      </c>
      <c r="D15" s="60" t="s">
        <v>7</v>
      </c>
      <c r="E15" s="81" t="s">
        <v>19</v>
      </c>
      <c r="F15" s="56">
        <v>119</v>
      </c>
      <c r="G15" s="56">
        <v>180</v>
      </c>
      <c r="H15" s="56">
        <v>126</v>
      </c>
      <c r="I15" s="56">
        <v>180</v>
      </c>
      <c r="J15" s="56">
        <v>180</v>
      </c>
      <c r="K15" s="56">
        <v>180</v>
      </c>
      <c r="L15" s="56">
        <v>180</v>
      </c>
      <c r="M15" s="56"/>
      <c r="N15" s="56"/>
      <c r="O15" s="56">
        <f t="shared" si="0"/>
        <v>1145</v>
      </c>
    </row>
    <row r="16" spans="1:15" s="27" customFormat="1" ht="17.100000000000001" customHeight="1">
      <c r="A16" s="26">
        <v>8</v>
      </c>
      <c r="B16" s="43"/>
      <c r="C16" s="80" t="s">
        <v>52</v>
      </c>
      <c r="D16" s="60" t="s">
        <v>6</v>
      </c>
      <c r="E16" s="81" t="s">
        <v>26</v>
      </c>
      <c r="F16" s="56">
        <v>203</v>
      </c>
      <c r="G16" s="56">
        <v>180</v>
      </c>
      <c r="H16" s="56">
        <v>180</v>
      </c>
      <c r="I16" s="56">
        <v>180</v>
      </c>
      <c r="J16" s="56">
        <v>175</v>
      </c>
      <c r="K16" s="56">
        <v>180</v>
      </c>
      <c r="L16" s="56">
        <v>180</v>
      </c>
      <c r="M16" s="56"/>
      <c r="N16" s="56"/>
      <c r="O16" s="56">
        <f t="shared" si="0"/>
        <v>1278</v>
      </c>
    </row>
    <row r="17" spans="1:15" s="27" customFormat="1" ht="17.100000000000001" customHeight="1">
      <c r="A17" s="26">
        <v>9</v>
      </c>
      <c r="B17" s="36"/>
      <c r="C17" s="80" t="s">
        <v>57</v>
      </c>
      <c r="D17" s="60" t="s">
        <v>5</v>
      </c>
      <c r="E17" s="81" t="s">
        <v>95</v>
      </c>
      <c r="F17" s="56">
        <v>240</v>
      </c>
      <c r="G17" s="56">
        <v>180</v>
      </c>
      <c r="H17" s="56">
        <v>180</v>
      </c>
      <c r="I17" s="56">
        <v>180</v>
      </c>
      <c r="J17" s="56">
        <v>111</v>
      </c>
      <c r="K17" s="56">
        <v>180</v>
      </c>
      <c r="L17" s="56">
        <v>180</v>
      </c>
      <c r="M17" s="56"/>
      <c r="N17" s="56"/>
      <c r="O17" s="56">
        <f t="shared" si="0"/>
        <v>1251</v>
      </c>
    </row>
    <row r="18" spans="1:15" s="27" customFormat="1" ht="17.100000000000001" customHeight="1">
      <c r="A18" s="26">
        <v>10</v>
      </c>
      <c r="B18" s="36"/>
      <c r="C18" s="91" t="s">
        <v>64</v>
      </c>
      <c r="D18" s="60" t="s">
        <v>7</v>
      </c>
      <c r="E18" s="81" t="s">
        <v>165</v>
      </c>
      <c r="F18" s="56">
        <v>240</v>
      </c>
      <c r="G18" s="56">
        <v>180</v>
      </c>
      <c r="H18" s="56">
        <v>180</v>
      </c>
      <c r="I18" s="56">
        <v>81</v>
      </c>
      <c r="J18" s="56">
        <v>133</v>
      </c>
      <c r="K18" s="56">
        <v>180</v>
      </c>
      <c r="L18" s="56">
        <v>180</v>
      </c>
      <c r="M18" s="56"/>
      <c r="N18" s="56"/>
      <c r="O18" s="56">
        <f t="shared" si="0"/>
        <v>1174</v>
      </c>
    </row>
    <row r="19" spans="1:15" s="27" customFormat="1" ht="17.100000000000001" customHeight="1">
      <c r="A19" s="26">
        <v>11</v>
      </c>
      <c r="B19" s="35"/>
      <c r="C19" s="82" t="s">
        <v>94</v>
      </c>
      <c r="D19" s="83" t="s">
        <v>7</v>
      </c>
      <c r="E19" s="84" t="s">
        <v>31</v>
      </c>
      <c r="F19" s="85">
        <v>240</v>
      </c>
      <c r="G19" s="82">
        <v>180</v>
      </c>
      <c r="H19" s="82">
        <v>180</v>
      </c>
      <c r="I19" s="82">
        <v>180</v>
      </c>
      <c r="J19" s="82">
        <v>180</v>
      </c>
      <c r="K19" s="82">
        <v>180</v>
      </c>
      <c r="L19" s="82">
        <v>180</v>
      </c>
      <c r="M19" s="82">
        <v>300</v>
      </c>
      <c r="N19" s="82">
        <v>225</v>
      </c>
      <c r="O19" s="82">
        <f t="shared" si="0"/>
        <v>1845</v>
      </c>
    </row>
    <row r="20" spans="1:15" s="27" customFormat="1" ht="17.100000000000001" customHeight="1">
      <c r="A20" s="26">
        <v>12</v>
      </c>
      <c r="B20" s="35"/>
      <c r="C20" s="80" t="s">
        <v>66</v>
      </c>
      <c r="D20" s="60" t="s">
        <v>6</v>
      </c>
      <c r="E20" s="81" t="s">
        <v>23</v>
      </c>
      <c r="F20" s="56">
        <v>240</v>
      </c>
      <c r="G20" s="56">
        <v>180</v>
      </c>
      <c r="H20" s="56">
        <v>180</v>
      </c>
      <c r="I20" s="56">
        <v>180</v>
      </c>
      <c r="J20" s="56">
        <v>130</v>
      </c>
      <c r="K20" s="56">
        <v>0</v>
      </c>
      <c r="L20" s="56">
        <v>0</v>
      </c>
      <c r="M20" s="56"/>
      <c r="N20" s="56"/>
      <c r="O20" s="56">
        <f t="shared" si="0"/>
        <v>910</v>
      </c>
    </row>
    <row r="21" spans="1:15" s="27" customFormat="1" ht="17.100000000000001" customHeight="1">
      <c r="A21" s="26">
        <v>13</v>
      </c>
      <c r="B21" s="35"/>
      <c r="C21" s="80" t="s">
        <v>151</v>
      </c>
      <c r="D21" s="60" t="s">
        <v>5</v>
      </c>
      <c r="E21" s="81" t="s">
        <v>152</v>
      </c>
      <c r="F21" s="56">
        <v>240</v>
      </c>
      <c r="G21" s="56">
        <v>180</v>
      </c>
      <c r="H21" s="56">
        <v>105</v>
      </c>
      <c r="I21" s="56">
        <v>180</v>
      </c>
      <c r="J21" s="56">
        <v>180</v>
      </c>
      <c r="K21" s="56">
        <v>0</v>
      </c>
      <c r="L21" s="56">
        <v>180</v>
      </c>
      <c r="M21" s="56"/>
      <c r="N21" s="56"/>
      <c r="O21" s="56">
        <f t="shared" si="0"/>
        <v>1065</v>
      </c>
    </row>
    <row r="22" spans="1:15" s="27" customFormat="1" ht="17.100000000000001" customHeight="1">
      <c r="A22" s="26">
        <v>14</v>
      </c>
      <c r="B22" s="35"/>
      <c r="C22" s="82" t="s">
        <v>158</v>
      </c>
      <c r="D22" s="83" t="s">
        <v>6</v>
      </c>
      <c r="E22" s="84" t="s">
        <v>159</v>
      </c>
      <c r="F22" s="85">
        <v>220</v>
      </c>
      <c r="G22" s="82">
        <v>180</v>
      </c>
      <c r="H22" s="82">
        <v>180</v>
      </c>
      <c r="I22" s="82">
        <v>180</v>
      </c>
      <c r="J22" s="82">
        <v>180</v>
      </c>
      <c r="K22" s="82">
        <v>180</v>
      </c>
      <c r="L22" s="82">
        <v>180</v>
      </c>
      <c r="M22" s="82"/>
      <c r="N22" s="82"/>
      <c r="O22" s="82">
        <f t="shared" si="0"/>
        <v>1300</v>
      </c>
    </row>
    <row r="23" spans="1:15" s="27" customFormat="1" ht="17.100000000000001" customHeight="1">
      <c r="A23" s="26">
        <v>15</v>
      </c>
      <c r="B23" s="35"/>
      <c r="C23" s="80" t="s">
        <v>129</v>
      </c>
      <c r="D23" s="60" t="s">
        <v>6</v>
      </c>
      <c r="E23" s="81" t="s">
        <v>93</v>
      </c>
      <c r="F23" s="56">
        <v>135</v>
      </c>
      <c r="G23" s="56">
        <v>180</v>
      </c>
      <c r="H23" s="56">
        <v>180</v>
      </c>
      <c r="I23" s="56">
        <v>180</v>
      </c>
      <c r="J23" s="56">
        <v>180</v>
      </c>
      <c r="K23" s="56">
        <v>180</v>
      </c>
      <c r="L23" s="56">
        <v>180</v>
      </c>
      <c r="M23" s="56"/>
      <c r="N23" s="56"/>
      <c r="O23" s="56">
        <f t="shared" si="0"/>
        <v>1215</v>
      </c>
    </row>
    <row r="24" spans="1:15" s="27" customFormat="1" ht="17.100000000000001" customHeight="1">
      <c r="A24" s="26">
        <v>16</v>
      </c>
      <c r="B24" s="35" t="s">
        <v>21</v>
      </c>
      <c r="C24" s="80" t="s">
        <v>69</v>
      </c>
      <c r="D24" s="60" t="s">
        <v>7</v>
      </c>
      <c r="E24" s="81" t="s">
        <v>93</v>
      </c>
      <c r="F24" s="56">
        <v>229</v>
      </c>
      <c r="G24" s="56">
        <v>180</v>
      </c>
      <c r="H24" s="56">
        <v>180</v>
      </c>
      <c r="I24" s="56">
        <v>180</v>
      </c>
      <c r="J24" s="56">
        <v>162</v>
      </c>
      <c r="K24" s="56">
        <v>180</v>
      </c>
      <c r="L24" s="56">
        <v>142</v>
      </c>
      <c r="M24" s="56"/>
      <c r="N24" s="56"/>
      <c r="O24" s="56">
        <f>+N24+M24+L24+K24+J24+I24+H24+G24+F24</f>
        <v>1253</v>
      </c>
    </row>
    <row r="25" spans="1:15" s="27" customFormat="1" ht="17.100000000000001" customHeight="1">
      <c r="A25" s="26">
        <v>17</v>
      </c>
      <c r="B25" s="35" t="s">
        <v>21</v>
      </c>
      <c r="C25" s="91" t="s">
        <v>55</v>
      </c>
      <c r="D25" s="60" t="s">
        <v>7</v>
      </c>
      <c r="E25" s="81" t="s">
        <v>27</v>
      </c>
      <c r="F25" s="56">
        <v>240</v>
      </c>
      <c r="G25" s="56">
        <v>180</v>
      </c>
      <c r="H25" s="56">
        <v>180</v>
      </c>
      <c r="I25" s="56">
        <v>0</v>
      </c>
      <c r="J25" s="56">
        <v>180</v>
      </c>
      <c r="K25" s="56">
        <v>180</v>
      </c>
      <c r="L25" s="56">
        <v>180</v>
      </c>
      <c r="M25" s="56"/>
      <c r="N25" s="56"/>
      <c r="O25" s="56">
        <f t="shared" ref="O25:O42" si="1">N25+M25+L25+K25+J25+I25+H25+G25+F25</f>
        <v>1140</v>
      </c>
    </row>
    <row r="26" spans="1:15" s="27" customFormat="1" ht="17.100000000000001" customHeight="1">
      <c r="A26" s="26">
        <v>18</v>
      </c>
      <c r="B26" s="35" t="s">
        <v>21</v>
      </c>
      <c r="C26" s="91" t="s">
        <v>61</v>
      </c>
      <c r="D26" s="60" t="s">
        <v>7</v>
      </c>
      <c r="E26" s="81" t="s">
        <v>183</v>
      </c>
      <c r="F26" s="56">
        <v>110</v>
      </c>
      <c r="G26" s="56">
        <v>180</v>
      </c>
      <c r="H26" s="56">
        <v>180</v>
      </c>
      <c r="I26" s="56">
        <v>180</v>
      </c>
      <c r="J26" s="56">
        <v>180</v>
      </c>
      <c r="K26" s="56">
        <v>180</v>
      </c>
      <c r="L26" s="56">
        <v>180</v>
      </c>
      <c r="M26" s="56"/>
      <c r="N26" s="56"/>
      <c r="O26" s="56">
        <f t="shared" si="1"/>
        <v>1190</v>
      </c>
    </row>
    <row r="27" spans="1:15" s="27" customFormat="1" ht="17.100000000000001" customHeight="1">
      <c r="A27" s="26">
        <v>19</v>
      </c>
      <c r="B27" s="35"/>
      <c r="C27" s="80" t="s">
        <v>125</v>
      </c>
      <c r="D27" s="60" t="s">
        <v>6</v>
      </c>
      <c r="E27" s="81" t="s">
        <v>24</v>
      </c>
      <c r="F27" s="56">
        <v>143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/>
      <c r="N27" s="56"/>
      <c r="O27" s="56">
        <f t="shared" si="1"/>
        <v>143</v>
      </c>
    </row>
    <row r="28" spans="1:15" s="27" customFormat="1" ht="17.100000000000001" customHeight="1">
      <c r="A28" s="26">
        <v>20</v>
      </c>
      <c r="B28" s="36"/>
      <c r="C28" s="91" t="s">
        <v>58</v>
      </c>
      <c r="D28" s="60" t="s">
        <v>6</v>
      </c>
      <c r="E28" s="86" t="s">
        <v>185</v>
      </c>
      <c r="F28" s="56">
        <v>240</v>
      </c>
      <c r="G28" s="56">
        <v>3</v>
      </c>
      <c r="H28" s="56">
        <v>180</v>
      </c>
      <c r="I28" s="56">
        <v>157</v>
      </c>
      <c r="J28" s="56">
        <v>92</v>
      </c>
      <c r="K28" s="56">
        <v>180</v>
      </c>
      <c r="L28" s="56">
        <v>180</v>
      </c>
      <c r="M28" s="56"/>
      <c r="N28" s="56"/>
      <c r="O28" s="56">
        <f t="shared" si="1"/>
        <v>1032</v>
      </c>
    </row>
    <row r="29" spans="1:15" s="27" customFormat="1" ht="17.100000000000001" customHeight="1">
      <c r="A29" s="26">
        <v>21</v>
      </c>
      <c r="B29" s="35"/>
      <c r="C29" s="80" t="s">
        <v>153</v>
      </c>
      <c r="D29" s="60"/>
      <c r="E29" s="87" t="s">
        <v>12</v>
      </c>
      <c r="F29" s="56">
        <v>240</v>
      </c>
      <c r="G29" s="56">
        <v>180</v>
      </c>
      <c r="H29" s="56">
        <v>180</v>
      </c>
      <c r="I29" s="56">
        <v>112</v>
      </c>
      <c r="J29" s="56">
        <v>142</v>
      </c>
      <c r="K29" s="56">
        <v>130</v>
      </c>
      <c r="L29" s="56">
        <v>180</v>
      </c>
      <c r="M29" s="56"/>
      <c r="N29" s="56"/>
      <c r="O29" s="56">
        <f t="shared" si="1"/>
        <v>1164</v>
      </c>
    </row>
    <row r="30" spans="1:15" s="27" customFormat="1" ht="17.100000000000001" customHeight="1">
      <c r="A30" s="26">
        <v>22</v>
      </c>
      <c r="B30" s="35"/>
      <c r="C30" s="78" t="s">
        <v>62</v>
      </c>
      <c r="D30" s="63" t="s">
        <v>5</v>
      </c>
      <c r="E30" s="79" t="s">
        <v>31</v>
      </c>
      <c r="F30" s="56">
        <v>240</v>
      </c>
      <c r="G30" s="56">
        <v>180</v>
      </c>
      <c r="H30" s="56">
        <v>180</v>
      </c>
      <c r="I30" s="56">
        <v>141</v>
      </c>
      <c r="J30" s="56">
        <v>180</v>
      </c>
      <c r="K30" s="56">
        <v>180</v>
      </c>
      <c r="L30" s="56">
        <v>180</v>
      </c>
      <c r="M30" s="56"/>
      <c r="N30" s="56"/>
      <c r="O30" s="56">
        <f t="shared" si="1"/>
        <v>1281</v>
      </c>
    </row>
    <row r="31" spans="1:15" s="27" customFormat="1" ht="17.100000000000001" customHeight="1">
      <c r="A31" s="26">
        <v>23</v>
      </c>
      <c r="B31" s="35"/>
      <c r="C31" s="80" t="s">
        <v>65</v>
      </c>
      <c r="D31" s="60" t="s">
        <v>6</v>
      </c>
      <c r="E31" s="81" t="s">
        <v>31</v>
      </c>
      <c r="F31" s="56">
        <v>240</v>
      </c>
      <c r="G31" s="56">
        <v>180</v>
      </c>
      <c r="H31" s="56">
        <v>172</v>
      </c>
      <c r="I31" s="56">
        <v>180</v>
      </c>
      <c r="J31" s="56">
        <v>180</v>
      </c>
      <c r="K31" s="56">
        <v>180</v>
      </c>
      <c r="L31" s="56">
        <v>180</v>
      </c>
      <c r="M31" s="56"/>
      <c r="N31" s="56"/>
      <c r="O31" s="56">
        <f t="shared" si="1"/>
        <v>1312</v>
      </c>
    </row>
    <row r="32" spans="1:15" s="27" customFormat="1" ht="17.100000000000001" customHeight="1">
      <c r="A32" s="26">
        <v>24</v>
      </c>
      <c r="B32" s="35" t="s">
        <v>21</v>
      </c>
      <c r="C32" s="82" t="s">
        <v>130</v>
      </c>
      <c r="D32" s="83">
        <v>1</v>
      </c>
      <c r="E32" s="84" t="s">
        <v>86</v>
      </c>
      <c r="F32" s="85">
        <v>240</v>
      </c>
      <c r="G32" s="82">
        <v>180</v>
      </c>
      <c r="H32" s="82">
        <v>161</v>
      </c>
      <c r="I32" s="82">
        <v>106</v>
      </c>
      <c r="J32" s="82">
        <v>0</v>
      </c>
      <c r="K32" s="82">
        <v>19</v>
      </c>
      <c r="L32" s="82">
        <v>0</v>
      </c>
      <c r="M32" s="82"/>
      <c r="N32" s="82"/>
      <c r="O32" s="82">
        <f t="shared" si="1"/>
        <v>706</v>
      </c>
    </row>
    <row r="33" spans="1:15" s="27" customFormat="1" ht="17.100000000000001" customHeight="1">
      <c r="A33" s="26">
        <v>25</v>
      </c>
      <c r="B33" s="35"/>
      <c r="C33" s="80" t="s">
        <v>154</v>
      </c>
      <c r="D33" s="60" t="s">
        <v>6</v>
      </c>
      <c r="E33" s="81" t="s">
        <v>11</v>
      </c>
      <c r="F33" s="56">
        <v>181</v>
      </c>
      <c r="G33" s="56">
        <v>180</v>
      </c>
      <c r="H33" s="56">
        <v>180</v>
      </c>
      <c r="I33" s="56">
        <v>180</v>
      </c>
      <c r="J33" s="56">
        <v>180</v>
      </c>
      <c r="K33" s="56">
        <v>125</v>
      </c>
      <c r="L33" s="56">
        <v>180</v>
      </c>
      <c r="M33" s="56"/>
      <c r="N33" s="56"/>
      <c r="O33" s="56">
        <f t="shared" si="1"/>
        <v>1206</v>
      </c>
    </row>
    <row r="34" spans="1:15" s="27" customFormat="1" ht="17.100000000000001" customHeight="1">
      <c r="A34" s="26">
        <v>26</v>
      </c>
      <c r="B34" s="35" t="s">
        <v>21</v>
      </c>
      <c r="C34" s="80" t="s">
        <v>132</v>
      </c>
      <c r="D34" s="60" t="s">
        <v>133</v>
      </c>
      <c r="E34" s="81" t="s">
        <v>101</v>
      </c>
      <c r="F34" s="56">
        <v>137</v>
      </c>
      <c r="G34" s="56">
        <v>180</v>
      </c>
      <c r="H34" s="56">
        <v>52</v>
      </c>
      <c r="I34" s="56">
        <v>72</v>
      </c>
      <c r="J34" s="56">
        <v>5</v>
      </c>
      <c r="K34" s="56">
        <v>84</v>
      </c>
      <c r="L34" s="56">
        <v>180</v>
      </c>
      <c r="M34" s="56"/>
      <c r="N34" s="56"/>
      <c r="O34" s="56">
        <f t="shared" si="1"/>
        <v>710</v>
      </c>
    </row>
    <row r="35" spans="1:15" s="27" customFormat="1" ht="17.100000000000001" customHeight="1">
      <c r="A35" s="26">
        <v>27</v>
      </c>
      <c r="B35" s="43"/>
      <c r="C35" s="78" t="s">
        <v>155</v>
      </c>
      <c r="D35" s="63" t="s">
        <v>7</v>
      </c>
      <c r="E35" s="79" t="s">
        <v>25</v>
      </c>
      <c r="F35" s="56">
        <v>240</v>
      </c>
      <c r="G35" s="56">
        <v>180</v>
      </c>
      <c r="H35" s="56">
        <v>180</v>
      </c>
      <c r="I35" s="56">
        <v>180</v>
      </c>
      <c r="J35" s="56">
        <v>90</v>
      </c>
      <c r="K35" s="56">
        <v>0</v>
      </c>
      <c r="L35" s="56">
        <v>0</v>
      </c>
      <c r="M35" s="56"/>
      <c r="N35" s="56"/>
      <c r="O35" s="56">
        <f t="shared" si="1"/>
        <v>870</v>
      </c>
    </row>
    <row r="36" spans="1:15" s="27" customFormat="1" ht="17.100000000000001" customHeight="1">
      <c r="A36" s="26">
        <v>28</v>
      </c>
      <c r="B36" s="35"/>
      <c r="C36" s="80" t="s">
        <v>157</v>
      </c>
      <c r="D36" s="60" t="s">
        <v>6</v>
      </c>
      <c r="E36" s="81" t="s">
        <v>12</v>
      </c>
      <c r="F36" s="56">
        <v>240</v>
      </c>
      <c r="G36" s="56">
        <v>150</v>
      </c>
      <c r="H36" s="56">
        <v>180</v>
      </c>
      <c r="I36" s="56">
        <v>180</v>
      </c>
      <c r="J36" s="56">
        <v>86</v>
      </c>
      <c r="K36" s="56">
        <v>180</v>
      </c>
      <c r="L36" s="56">
        <v>180</v>
      </c>
      <c r="M36" s="56"/>
      <c r="N36" s="56"/>
      <c r="O36" s="56">
        <f t="shared" si="1"/>
        <v>1196</v>
      </c>
    </row>
    <row r="37" spans="1:15" s="27" customFormat="1" ht="17.100000000000001" customHeight="1">
      <c r="A37" s="26">
        <v>29</v>
      </c>
      <c r="B37" s="35"/>
      <c r="C37" s="80" t="s">
        <v>131</v>
      </c>
      <c r="D37" s="60" t="s">
        <v>7</v>
      </c>
      <c r="E37" s="81" t="s">
        <v>119</v>
      </c>
      <c r="F37" s="56">
        <v>188</v>
      </c>
      <c r="G37" s="56">
        <v>180</v>
      </c>
      <c r="H37" s="56">
        <v>139</v>
      </c>
      <c r="I37" s="56">
        <v>180</v>
      </c>
      <c r="J37" s="56">
        <v>122</v>
      </c>
      <c r="K37" s="56">
        <v>180</v>
      </c>
      <c r="L37" s="56">
        <v>180</v>
      </c>
      <c r="M37" s="56"/>
      <c r="N37" s="56"/>
      <c r="O37" s="56">
        <f t="shared" si="1"/>
        <v>1169</v>
      </c>
    </row>
    <row r="38" spans="1:15" s="27" customFormat="1" ht="17.100000000000001" customHeight="1">
      <c r="A38" s="26">
        <v>30</v>
      </c>
      <c r="B38" s="35"/>
      <c r="C38" s="80" t="s">
        <v>56</v>
      </c>
      <c r="D38" s="60" t="s">
        <v>5</v>
      </c>
      <c r="E38" s="81" t="s">
        <v>28</v>
      </c>
      <c r="F38" s="56">
        <v>240</v>
      </c>
      <c r="G38" s="56">
        <v>180</v>
      </c>
      <c r="H38" s="56">
        <v>160</v>
      </c>
      <c r="I38" s="56">
        <v>180</v>
      </c>
      <c r="J38" s="56">
        <v>180</v>
      </c>
      <c r="K38" s="56">
        <v>164</v>
      </c>
      <c r="L38" s="56">
        <v>180</v>
      </c>
      <c r="M38" s="56"/>
      <c r="N38" s="56"/>
      <c r="O38" s="56">
        <f t="shared" si="1"/>
        <v>1284</v>
      </c>
    </row>
    <row r="39" spans="1:15" s="27" customFormat="1" ht="17.100000000000001" customHeight="1">
      <c r="A39" s="26">
        <v>31</v>
      </c>
      <c r="B39" s="35"/>
      <c r="C39" s="91" t="s">
        <v>63</v>
      </c>
      <c r="D39" s="60" t="s">
        <v>6</v>
      </c>
      <c r="E39" s="89" t="s">
        <v>164</v>
      </c>
      <c r="F39" s="56">
        <v>113</v>
      </c>
      <c r="G39" s="56">
        <v>165</v>
      </c>
      <c r="H39" s="56">
        <v>140</v>
      </c>
      <c r="I39" s="56">
        <v>180</v>
      </c>
      <c r="J39" s="56">
        <v>145</v>
      </c>
      <c r="K39" s="56">
        <v>179</v>
      </c>
      <c r="L39" s="56">
        <v>180</v>
      </c>
      <c r="M39" s="56"/>
      <c r="N39" s="56"/>
      <c r="O39" s="56">
        <f t="shared" si="1"/>
        <v>1102</v>
      </c>
    </row>
    <row r="40" spans="1:15" s="27" customFormat="1" ht="17.100000000000001" customHeight="1">
      <c r="A40" s="26">
        <v>32</v>
      </c>
      <c r="B40" s="36"/>
      <c r="C40" s="80" t="s">
        <v>67</v>
      </c>
      <c r="D40" s="60" t="s">
        <v>6</v>
      </c>
      <c r="E40" s="81" t="s">
        <v>30</v>
      </c>
      <c r="F40" s="56">
        <v>240</v>
      </c>
      <c r="G40" s="56">
        <v>180</v>
      </c>
      <c r="H40" s="56">
        <v>180</v>
      </c>
      <c r="I40" s="56">
        <v>180</v>
      </c>
      <c r="J40" s="56">
        <v>154</v>
      </c>
      <c r="K40" s="56">
        <v>163</v>
      </c>
      <c r="L40" s="56">
        <v>180</v>
      </c>
      <c r="M40" s="56"/>
      <c r="N40" s="56"/>
      <c r="O40" s="56">
        <f t="shared" si="1"/>
        <v>1277</v>
      </c>
    </row>
    <row r="41" spans="1:15" s="27" customFormat="1" ht="17.100000000000001" customHeight="1">
      <c r="A41" s="26">
        <v>33</v>
      </c>
      <c r="B41" s="35"/>
      <c r="C41" s="78" t="s">
        <v>60</v>
      </c>
      <c r="D41" s="63" t="s">
        <v>5</v>
      </c>
      <c r="E41" s="79" t="s">
        <v>11</v>
      </c>
      <c r="F41" s="56">
        <v>240</v>
      </c>
      <c r="G41" s="56">
        <v>173</v>
      </c>
      <c r="H41" s="56">
        <v>180</v>
      </c>
      <c r="I41" s="56">
        <v>180</v>
      </c>
      <c r="J41" s="85">
        <v>180</v>
      </c>
      <c r="K41" s="56">
        <v>180</v>
      </c>
      <c r="L41" s="56">
        <v>180</v>
      </c>
      <c r="M41" s="56"/>
      <c r="N41" s="56"/>
      <c r="O41" s="56">
        <f t="shared" si="1"/>
        <v>1313</v>
      </c>
    </row>
    <row r="42" spans="1:15" s="27" customFormat="1" ht="17.100000000000001" customHeight="1">
      <c r="A42" s="26">
        <v>34</v>
      </c>
      <c r="B42" s="35"/>
      <c r="C42" s="78" t="s">
        <v>53</v>
      </c>
      <c r="D42" s="63" t="s">
        <v>5</v>
      </c>
      <c r="E42" s="79" t="s">
        <v>12</v>
      </c>
      <c r="F42" s="56">
        <v>185</v>
      </c>
      <c r="G42" s="56">
        <v>180</v>
      </c>
      <c r="H42" s="56">
        <v>180</v>
      </c>
      <c r="I42" s="56">
        <v>125</v>
      </c>
      <c r="J42" s="56">
        <v>120</v>
      </c>
      <c r="K42" s="56">
        <v>118</v>
      </c>
      <c r="L42" s="56">
        <v>180</v>
      </c>
      <c r="M42" s="56"/>
      <c r="N42" s="56"/>
      <c r="O42" s="56">
        <f t="shared" si="1"/>
        <v>1088</v>
      </c>
    </row>
    <row r="43" spans="1:15" s="27" customFormat="1" ht="17.100000000000001" customHeight="1">
      <c r="A43" s="26">
        <v>35</v>
      </c>
      <c r="B43" s="43"/>
      <c r="C43" s="78"/>
      <c r="D43" s="63"/>
      <c r="E43" s="79"/>
      <c r="F43" s="56"/>
      <c r="G43" s="56"/>
      <c r="H43" s="56"/>
      <c r="I43" s="56"/>
      <c r="J43" s="56"/>
      <c r="K43" s="56"/>
      <c r="L43" s="56"/>
      <c r="M43" s="56"/>
      <c r="N43" s="56"/>
      <c r="O43" s="56"/>
    </row>
    <row r="44" spans="1:15" ht="15.75">
      <c r="A44" s="1"/>
      <c r="B44" s="1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"/>
      <c r="B46" s="1"/>
      <c r="C46" s="116" t="s">
        <v>109</v>
      </c>
      <c r="D46" s="117"/>
      <c r="E46" s="117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.75">
      <c r="A47" s="1"/>
      <c r="B47" s="1"/>
      <c r="C47" s="118"/>
      <c r="D47" s="118"/>
      <c r="E47" s="118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.75">
      <c r="A48" s="1"/>
      <c r="B48" s="1"/>
      <c r="C48" s="118" t="s">
        <v>134</v>
      </c>
      <c r="D48" s="118"/>
      <c r="E48" s="118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</sheetData>
  <mergeCells count="16">
    <mergeCell ref="C46:E46"/>
    <mergeCell ref="C47:E47"/>
    <mergeCell ref="C48:E48"/>
    <mergeCell ref="C7:C8"/>
    <mergeCell ref="D7:D8"/>
    <mergeCell ref="C44:E44"/>
    <mergeCell ref="I1:O1"/>
    <mergeCell ref="A5:O5"/>
    <mergeCell ref="A6:O6"/>
    <mergeCell ref="F7:N7"/>
    <mergeCell ref="O7:O8"/>
    <mergeCell ref="A7:A8"/>
    <mergeCell ref="I2:O2"/>
    <mergeCell ref="I3:O3"/>
    <mergeCell ref="I4:O4"/>
    <mergeCell ref="E7:E8"/>
  </mergeCells>
  <phoneticPr fontId="7" type="noConversion"/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4"/>
  <sheetViews>
    <sheetView view="pageLayout" topLeftCell="A2" zoomScaleNormal="130" workbookViewId="0">
      <selection activeCell="K16" sqref="K16"/>
    </sheetView>
  </sheetViews>
  <sheetFormatPr defaultRowHeight="12.75"/>
  <cols>
    <col min="1" max="1" width="6.140625" customWidth="1"/>
    <col min="2" max="2" width="19.5703125" customWidth="1"/>
    <col min="4" max="4" width="22.7109375" customWidth="1"/>
    <col min="5" max="14" width="4.7109375" customWidth="1"/>
    <col min="15" max="15" width="6" customWidth="1"/>
  </cols>
  <sheetData>
    <row r="1" spans="1:15" ht="50.25" customHeight="1">
      <c r="I1" s="119" t="s">
        <v>10</v>
      </c>
      <c r="J1" s="119"/>
      <c r="K1" s="119"/>
      <c r="L1" s="119"/>
      <c r="M1" s="119"/>
      <c r="N1" s="119"/>
      <c r="O1" s="119"/>
    </row>
    <row r="2" spans="1:15" ht="15.75">
      <c r="I2" s="100" t="s">
        <v>13</v>
      </c>
      <c r="J2" s="100"/>
      <c r="K2" s="100"/>
      <c r="L2" s="100"/>
      <c r="M2" s="100"/>
      <c r="N2" s="100"/>
      <c r="O2" s="100"/>
    </row>
    <row r="3" spans="1:15" ht="15.75">
      <c r="G3" s="100" t="s">
        <v>110</v>
      </c>
      <c r="H3" s="100"/>
      <c r="I3" s="100"/>
      <c r="J3" s="100"/>
      <c r="K3" s="100"/>
      <c r="L3" s="100"/>
      <c r="M3" s="100"/>
      <c r="N3" s="100"/>
      <c r="O3" s="100"/>
    </row>
    <row r="4" spans="1:15" ht="15.75">
      <c r="I4" s="100" t="s">
        <v>192</v>
      </c>
      <c r="J4" s="100"/>
      <c r="K4" s="100"/>
      <c r="L4" s="100"/>
      <c r="M4" s="100"/>
      <c r="N4" s="100"/>
      <c r="O4" s="100"/>
    </row>
    <row r="5" spans="1:15" ht="32.25" customHeight="1"/>
    <row r="6" spans="1:15" ht="20.100000000000001" customHeight="1">
      <c r="A6" s="120" t="s">
        <v>39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36.75" customHeight="1">
      <c r="A7" s="106" t="s">
        <v>193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20.100000000000001" customHeight="1">
      <c r="A8" s="122" t="s">
        <v>3</v>
      </c>
      <c r="B8" s="110" t="s">
        <v>0</v>
      </c>
      <c r="C8" s="110" t="s">
        <v>1</v>
      </c>
      <c r="D8" s="110" t="s">
        <v>15</v>
      </c>
      <c r="E8" s="108" t="s">
        <v>4</v>
      </c>
      <c r="F8" s="109"/>
      <c r="G8" s="109"/>
      <c r="H8" s="109"/>
      <c r="I8" s="109"/>
      <c r="J8" s="109"/>
      <c r="K8" s="109"/>
      <c r="L8" s="109"/>
      <c r="M8" s="109"/>
      <c r="N8" s="10"/>
      <c r="O8" s="124" t="s">
        <v>2</v>
      </c>
    </row>
    <row r="9" spans="1:15" ht="20.100000000000001" customHeight="1">
      <c r="A9" s="123"/>
      <c r="B9" s="111"/>
      <c r="C9" s="111"/>
      <c r="D9" s="111"/>
      <c r="E9" s="3">
        <v>1</v>
      </c>
      <c r="F9" s="3">
        <v>2</v>
      </c>
      <c r="G9" s="3">
        <v>3</v>
      </c>
      <c r="H9" s="3">
        <v>4</v>
      </c>
      <c r="I9" s="3">
        <v>5</v>
      </c>
      <c r="J9" s="3">
        <v>6</v>
      </c>
      <c r="K9" s="3">
        <v>7</v>
      </c>
      <c r="L9" s="3">
        <v>8</v>
      </c>
      <c r="M9" s="3">
        <v>9</v>
      </c>
      <c r="N9" s="3">
        <v>10</v>
      </c>
      <c r="O9" s="125"/>
    </row>
    <row r="10" spans="1:15" ht="19.5" customHeight="1">
      <c r="A10" s="31">
        <v>1</v>
      </c>
      <c r="B10" s="16" t="s">
        <v>73</v>
      </c>
      <c r="C10" s="15" t="s">
        <v>6</v>
      </c>
      <c r="D10" s="32" t="s">
        <v>25</v>
      </c>
      <c r="E10" s="41">
        <v>240</v>
      </c>
      <c r="F10" s="16">
        <v>180</v>
      </c>
      <c r="G10" s="16">
        <v>180</v>
      </c>
      <c r="H10" s="16">
        <v>180</v>
      </c>
      <c r="I10" s="16">
        <v>180</v>
      </c>
      <c r="J10" s="16">
        <v>180</v>
      </c>
      <c r="K10" s="16">
        <v>180</v>
      </c>
      <c r="L10" s="16">
        <v>300</v>
      </c>
      <c r="M10" s="16">
        <v>420</v>
      </c>
      <c r="N10" s="16">
        <v>355</v>
      </c>
      <c r="O10" s="16">
        <f>N10+M10+L10+K10+J10+I10+H10+G10+F10+E10</f>
        <v>2395</v>
      </c>
    </row>
    <row r="11" spans="1:15" ht="18" customHeight="1">
      <c r="A11" s="37">
        <v>2</v>
      </c>
      <c r="B11" s="16" t="s">
        <v>104</v>
      </c>
      <c r="C11" s="16" t="s">
        <v>5</v>
      </c>
      <c r="D11" s="16" t="s">
        <v>135</v>
      </c>
      <c r="E11" s="41">
        <v>240</v>
      </c>
      <c r="F11" s="16">
        <v>180</v>
      </c>
      <c r="G11" s="16">
        <v>180</v>
      </c>
      <c r="H11" s="16">
        <v>180</v>
      </c>
      <c r="I11" s="16">
        <v>180</v>
      </c>
      <c r="J11" s="16">
        <v>180</v>
      </c>
      <c r="K11" s="16">
        <v>180</v>
      </c>
      <c r="L11" s="16">
        <v>300</v>
      </c>
      <c r="M11" s="16">
        <v>420</v>
      </c>
      <c r="N11" s="16">
        <v>298</v>
      </c>
      <c r="O11" s="16">
        <f>N11+M11+L11+K11+J11+I11+H11+G11+F11+E11</f>
        <v>2338</v>
      </c>
    </row>
    <row r="12" spans="1:15" ht="16.5" customHeight="1">
      <c r="A12" s="37">
        <v>3</v>
      </c>
      <c r="B12" s="41" t="s">
        <v>166</v>
      </c>
      <c r="C12" s="15" t="s">
        <v>6</v>
      </c>
      <c r="D12" s="42" t="s">
        <v>9</v>
      </c>
      <c r="E12" s="41">
        <v>230</v>
      </c>
      <c r="F12" s="16">
        <v>180</v>
      </c>
      <c r="G12" s="16">
        <v>180</v>
      </c>
      <c r="H12" s="16">
        <v>180</v>
      </c>
      <c r="I12" s="16">
        <v>180</v>
      </c>
      <c r="J12" s="16">
        <v>125</v>
      </c>
      <c r="K12" s="16">
        <v>180</v>
      </c>
      <c r="L12" s="16"/>
      <c r="M12" s="16"/>
      <c r="N12" s="16"/>
      <c r="O12" s="16">
        <f t="shared" ref="O12:O20" si="0">M12+L12+K12+J12+I12+H12+G12+F12+E12</f>
        <v>1255</v>
      </c>
    </row>
    <row r="13" spans="1:15" ht="18" customHeight="1">
      <c r="A13" s="37">
        <v>4</v>
      </c>
      <c r="B13" s="24" t="s">
        <v>138</v>
      </c>
      <c r="C13" s="12" t="s">
        <v>6</v>
      </c>
      <c r="D13" s="42" t="s">
        <v>9</v>
      </c>
      <c r="E13" s="41">
        <v>240</v>
      </c>
      <c r="F13" s="25">
        <v>180</v>
      </c>
      <c r="G13" s="25">
        <v>180</v>
      </c>
      <c r="H13" s="25">
        <v>180</v>
      </c>
      <c r="I13" s="25">
        <v>180</v>
      </c>
      <c r="J13" s="25">
        <v>180</v>
      </c>
      <c r="K13" s="25">
        <v>180</v>
      </c>
      <c r="L13" s="25">
        <v>182</v>
      </c>
      <c r="M13" s="25"/>
      <c r="N13" s="25"/>
      <c r="O13" s="25">
        <f t="shared" si="0"/>
        <v>1502</v>
      </c>
    </row>
    <row r="14" spans="1:15" ht="18" customHeight="1">
      <c r="A14" s="37">
        <v>5</v>
      </c>
      <c r="B14" s="92" t="s">
        <v>82</v>
      </c>
      <c r="C14" s="21" t="s">
        <v>6</v>
      </c>
      <c r="D14" s="45" t="s">
        <v>182</v>
      </c>
      <c r="E14" s="41">
        <v>240</v>
      </c>
      <c r="F14" s="16">
        <v>180</v>
      </c>
      <c r="G14" s="16">
        <v>180</v>
      </c>
      <c r="H14" s="16">
        <v>180</v>
      </c>
      <c r="I14" s="16">
        <v>180</v>
      </c>
      <c r="J14" s="16">
        <v>12</v>
      </c>
      <c r="K14" s="16">
        <v>180</v>
      </c>
      <c r="L14" s="16"/>
      <c r="M14" s="16"/>
      <c r="N14" s="16"/>
      <c r="O14" s="16">
        <f t="shared" si="0"/>
        <v>1152</v>
      </c>
    </row>
    <row r="15" spans="1:15" ht="18" customHeight="1">
      <c r="A15" s="37">
        <v>6</v>
      </c>
      <c r="B15" s="16" t="s">
        <v>74</v>
      </c>
      <c r="C15" s="15" t="s">
        <v>6</v>
      </c>
      <c r="D15" s="42" t="s">
        <v>105</v>
      </c>
      <c r="E15" s="41">
        <v>100</v>
      </c>
      <c r="F15" s="16">
        <v>180</v>
      </c>
      <c r="G15" s="16">
        <v>180</v>
      </c>
      <c r="H15" s="16">
        <v>180</v>
      </c>
      <c r="I15" s="16">
        <v>180</v>
      </c>
      <c r="J15" s="16">
        <v>180</v>
      </c>
      <c r="K15" s="16">
        <v>180</v>
      </c>
      <c r="L15" s="16"/>
      <c r="M15" s="16"/>
      <c r="N15" s="16"/>
      <c r="O15" s="16">
        <f t="shared" si="0"/>
        <v>1180</v>
      </c>
    </row>
    <row r="16" spans="1:15" ht="18" customHeight="1">
      <c r="A16" s="37">
        <v>7</v>
      </c>
      <c r="B16" s="16" t="s">
        <v>77</v>
      </c>
      <c r="C16" s="15" t="s">
        <v>6</v>
      </c>
      <c r="D16" s="42" t="s">
        <v>34</v>
      </c>
      <c r="E16" s="41">
        <v>240</v>
      </c>
      <c r="F16" s="16">
        <v>180</v>
      </c>
      <c r="G16" s="16">
        <v>180</v>
      </c>
      <c r="H16" s="16">
        <v>180</v>
      </c>
      <c r="I16" s="16">
        <v>180</v>
      </c>
      <c r="J16" s="16">
        <v>180</v>
      </c>
      <c r="K16" s="16">
        <v>180</v>
      </c>
      <c r="L16" s="16">
        <v>230</v>
      </c>
      <c r="M16" s="16"/>
      <c r="N16" s="16"/>
      <c r="O16" s="16">
        <f t="shared" si="0"/>
        <v>1550</v>
      </c>
    </row>
    <row r="17" spans="1:15" ht="16.5" customHeight="1">
      <c r="A17" s="37">
        <v>8</v>
      </c>
      <c r="B17" s="24" t="s">
        <v>167</v>
      </c>
      <c r="C17" s="23" t="s">
        <v>6</v>
      </c>
      <c r="D17" s="44" t="s">
        <v>168</v>
      </c>
      <c r="E17" s="41">
        <v>240</v>
      </c>
      <c r="F17" s="16">
        <v>180</v>
      </c>
      <c r="G17" s="16">
        <v>180</v>
      </c>
      <c r="H17" s="16">
        <v>135</v>
      </c>
      <c r="I17" s="16">
        <v>180</v>
      </c>
      <c r="J17" s="16">
        <v>158</v>
      </c>
      <c r="K17" s="16">
        <v>180</v>
      </c>
      <c r="L17" s="16"/>
      <c r="M17" s="16"/>
      <c r="N17" s="16"/>
      <c r="O17" s="16">
        <f t="shared" si="0"/>
        <v>1253</v>
      </c>
    </row>
    <row r="18" spans="1:15" ht="18" customHeight="1">
      <c r="A18" s="37">
        <v>9</v>
      </c>
      <c r="B18" s="16" t="s">
        <v>97</v>
      </c>
      <c r="C18" s="22" t="s">
        <v>8</v>
      </c>
      <c r="D18" s="42" t="s">
        <v>175</v>
      </c>
      <c r="E18" s="41">
        <v>216</v>
      </c>
      <c r="F18" s="16">
        <v>180</v>
      </c>
      <c r="G18" s="16">
        <v>180</v>
      </c>
      <c r="H18" s="16">
        <v>161</v>
      </c>
      <c r="I18" s="16">
        <v>180</v>
      </c>
      <c r="J18" s="16">
        <v>180</v>
      </c>
      <c r="K18" s="16">
        <v>180</v>
      </c>
      <c r="L18" s="16"/>
      <c r="M18" s="16"/>
      <c r="N18" s="16"/>
      <c r="O18" s="16">
        <f t="shared" si="0"/>
        <v>1277</v>
      </c>
    </row>
    <row r="19" spans="1:15" ht="18" customHeight="1">
      <c r="A19" s="37">
        <v>10</v>
      </c>
      <c r="B19" s="24" t="s">
        <v>96</v>
      </c>
      <c r="C19" s="23" t="s">
        <v>6</v>
      </c>
      <c r="D19" s="44" t="s">
        <v>136</v>
      </c>
      <c r="E19" s="41">
        <v>240</v>
      </c>
      <c r="F19" s="16">
        <v>118</v>
      </c>
      <c r="G19" s="16">
        <v>180</v>
      </c>
      <c r="H19" s="16">
        <v>180</v>
      </c>
      <c r="I19" s="16">
        <v>180</v>
      </c>
      <c r="J19" s="16">
        <v>32</v>
      </c>
      <c r="K19" s="16">
        <v>0</v>
      </c>
      <c r="L19" s="16"/>
      <c r="M19" s="16"/>
      <c r="N19" s="16"/>
      <c r="O19" s="16">
        <f t="shared" si="0"/>
        <v>930</v>
      </c>
    </row>
    <row r="20" spans="1:15" ht="18" customHeight="1">
      <c r="A20" s="37">
        <v>11</v>
      </c>
      <c r="B20" s="92" t="s">
        <v>70</v>
      </c>
      <c r="C20" s="23" t="s">
        <v>6</v>
      </c>
      <c r="D20" s="44" t="s">
        <v>37</v>
      </c>
      <c r="E20" s="41">
        <v>240</v>
      </c>
      <c r="F20" s="16">
        <v>180</v>
      </c>
      <c r="G20" s="16">
        <v>180</v>
      </c>
      <c r="H20" s="16">
        <v>180</v>
      </c>
      <c r="I20" s="16">
        <v>180</v>
      </c>
      <c r="J20" s="16">
        <v>180</v>
      </c>
      <c r="K20" s="16">
        <v>180</v>
      </c>
      <c r="L20" s="16">
        <v>193</v>
      </c>
      <c r="M20" s="16"/>
      <c r="N20" s="16"/>
      <c r="O20" s="16">
        <f t="shared" si="0"/>
        <v>1513</v>
      </c>
    </row>
    <row r="21" spans="1:15" ht="18" customHeight="1">
      <c r="A21" s="37">
        <v>12</v>
      </c>
      <c r="B21" s="24" t="s">
        <v>169</v>
      </c>
      <c r="C21" s="23" t="s">
        <v>7</v>
      </c>
      <c r="D21" s="44" t="s">
        <v>9</v>
      </c>
      <c r="E21" s="41">
        <v>240</v>
      </c>
      <c r="F21" s="16">
        <v>180</v>
      </c>
      <c r="G21" s="16">
        <v>180</v>
      </c>
      <c r="H21" s="16">
        <v>180</v>
      </c>
      <c r="I21" s="16">
        <v>180</v>
      </c>
      <c r="J21" s="16">
        <v>180</v>
      </c>
      <c r="K21" s="16">
        <v>180</v>
      </c>
      <c r="L21" s="16">
        <v>300</v>
      </c>
      <c r="M21" s="16">
        <v>252</v>
      </c>
      <c r="N21" s="16"/>
      <c r="O21" s="16">
        <f>N21+M21+L21+K21+J21+I21+H21+G21+F21+E21</f>
        <v>1872</v>
      </c>
    </row>
    <row r="22" spans="1:15" ht="18" customHeight="1">
      <c r="A22" s="37">
        <v>13</v>
      </c>
      <c r="B22" s="41" t="s">
        <v>170</v>
      </c>
      <c r="C22" s="15" t="s">
        <v>6</v>
      </c>
      <c r="D22" s="42" t="s">
        <v>32</v>
      </c>
      <c r="E22" s="41">
        <v>240</v>
      </c>
      <c r="F22" s="16">
        <v>180</v>
      </c>
      <c r="G22" s="16">
        <v>180</v>
      </c>
      <c r="H22" s="16">
        <v>180</v>
      </c>
      <c r="I22" s="16">
        <v>180</v>
      </c>
      <c r="J22" s="16">
        <v>180</v>
      </c>
      <c r="K22" s="16">
        <v>180</v>
      </c>
      <c r="L22" s="16">
        <v>229</v>
      </c>
      <c r="M22" s="16"/>
      <c r="N22" s="16"/>
      <c r="O22" s="16">
        <f>N22+M22+L22+K22+J22+I22+H22+G22+F22+E22</f>
        <v>1549</v>
      </c>
    </row>
    <row r="23" spans="1:15" ht="17.25" customHeight="1">
      <c r="A23" s="37">
        <v>14</v>
      </c>
      <c r="B23" s="24" t="s">
        <v>79</v>
      </c>
      <c r="C23" s="23" t="s">
        <v>7</v>
      </c>
      <c r="D23" s="44" t="s">
        <v>11</v>
      </c>
      <c r="E23" s="41">
        <v>240</v>
      </c>
      <c r="F23" s="16">
        <v>180</v>
      </c>
      <c r="G23" s="16">
        <v>180</v>
      </c>
      <c r="H23" s="16">
        <v>180</v>
      </c>
      <c r="I23" s="16">
        <v>180</v>
      </c>
      <c r="J23" s="16">
        <v>160</v>
      </c>
      <c r="K23" s="16">
        <v>180</v>
      </c>
      <c r="L23" s="16"/>
      <c r="M23" s="16"/>
      <c r="N23" s="16"/>
      <c r="O23" s="16">
        <f>M23+L23+K23+J23+I23+H23+G23+F23+E23</f>
        <v>1300</v>
      </c>
    </row>
    <row r="24" spans="1:15" ht="18" customHeight="1">
      <c r="A24" s="37">
        <v>15</v>
      </c>
      <c r="B24" s="41" t="s">
        <v>81</v>
      </c>
      <c r="C24" s="23" t="s">
        <v>7</v>
      </c>
      <c r="D24" s="42" t="s">
        <v>180</v>
      </c>
      <c r="E24" s="41">
        <v>175</v>
      </c>
      <c r="F24" s="16">
        <v>167</v>
      </c>
      <c r="G24" s="16">
        <v>180</v>
      </c>
      <c r="H24" s="16">
        <v>180</v>
      </c>
      <c r="I24" s="16">
        <v>89</v>
      </c>
      <c r="J24" s="16">
        <v>180</v>
      </c>
      <c r="K24" s="16">
        <v>180</v>
      </c>
      <c r="L24" s="16"/>
      <c r="M24" s="16"/>
      <c r="N24" s="16"/>
      <c r="O24" s="16">
        <f>M24+L24+K24+J24+I24+H24+G24+F24+E24</f>
        <v>1151</v>
      </c>
    </row>
    <row r="25" spans="1:15" ht="16.5" customHeight="1">
      <c r="A25" s="37">
        <v>16</v>
      </c>
      <c r="B25" s="14" t="s">
        <v>80</v>
      </c>
      <c r="C25" s="23" t="s">
        <v>5</v>
      </c>
      <c r="D25" s="44" t="s">
        <v>12</v>
      </c>
      <c r="E25" s="41">
        <v>240</v>
      </c>
      <c r="F25" s="16">
        <v>105</v>
      </c>
      <c r="G25" s="16">
        <v>180</v>
      </c>
      <c r="H25" s="16">
        <v>156</v>
      </c>
      <c r="I25" s="16">
        <v>180</v>
      </c>
      <c r="J25" s="16">
        <v>180</v>
      </c>
      <c r="K25" s="16">
        <v>180</v>
      </c>
      <c r="L25" s="16"/>
      <c r="M25" s="16"/>
      <c r="N25" s="16"/>
      <c r="O25" s="16">
        <f>M25+L25+K25+J25+I25+H25+G25+F25+E25</f>
        <v>1221</v>
      </c>
    </row>
    <row r="26" spans="1:15" ht="18" customHeight="1">
      <c r="A26" s="37">
        <v>17</v>
      </c>
      <c r="B26" s="92" t="s">
        <v>78</v>
      </c>
      <c r="C26" s="23" t="s">
        <v>6</v>
      </c>
      <c r="D26" s="45" t="s">
        <v>162</v>
      </c>
      <c r="E26" s="41">
        <v>240</v>
      </c>
      <c r="F26" s="16">
        <v>180</v>
      </c>
      <c r="G26" s="16">
        <v>180</v>
      </c>
      <c r="H26" s="16">
        <v>180</v>
      </c>
      <c r="I26" s="16">
        <v>180</v>
      </c>
      <c r="J26" s="16">
        <v>180</v>
      </c>
      <c r="K26" s="16">
        <v>134</v>
      </c>
      <c r="L26" s="16"/>
      <c r="M26" s="16"/>
      <c r="N26" s="16"/>
      <c r="O26" s="16">
        <f>M26+L26+K26+J26+I26+H26+G26+F26+E26</f>
        <v>1274</v>
      </c>
    </row>
    <row r="27" spans="1:15" ht="18" customHeight="1">
      <c r="A27" s="37">
        <v>18</v>
      </c>
      <c r="B27" s="16" t="s">
        <v>75</v>
      </c>
      <c r="C27" s="23" t="s">
        <v>6</v>
      </c>
      <c r="D27" s="44" t="s">
        <v>22</v>
      </c>
      <c r="E27" s="41">
        <v>240</v>
      </c>
      <c r="F27" s="16">
        <v>180</v>
      </c>
      <c r="G27" s="16">
        <v>180</v>
      </c>
      <c r="H27" s="16">
        <v>180</v>
      </c>
      <c r="I27" s="16">
        <v>180</v>
      </c>
      <c r="J27" s="16">
        <v>180</v>
      </c>
      <c r="K27" s="16">
        <v>180</v>
      </c>
      <c r="L27" s="16">
        <v>214</v>
      </c>
      <c r="M27" s="16"/>
      <c r="N27" s="16"/>
      <c r="O27" s="16">
        <f>M27+L27+K27+J27+I27+H27+G27+F27+E27</f>
        <v>1534</v>
      </c>
    </row>
    <row r="28" spans="1:15" ht="18" customHeight="1">
      <c r="A28" s="37">
        <v>19</v>
      </c>
      <c r="B28" s="16" t="s">
        <v>171</v>
      </c>
      <c r="C28" s="15" t="s">
        <v>7</v>
      </c>
      <c r="D28" s="46" t="s">
        <v>172</v>
      </c>
      <c r="E28" s="41">
        <v>171</v>
      </c>
      <c r="F28" s="16">
        <v>97</v>
      </c>
      <c r="G28" s="16">
        <v>180</v>
      </c>
      <c r="H28" s="16">
        <v>29</v>
      </c>
      <c r="I28" s="16">
        <v>179</v>
      </c>
      <c r="J28" s="16">
        <v>180</v>
      </c>
      <c r="K28" s="16">
        <v>180</v>
      </c>
      <c r="L28" s="16"/>
      <c r="M28" s="16"/>
      <c r="N28" s="16"/>
      <c r="O28" s="16">
        <f>N28+M28+L28+K28+J28+I28+H28+G28+F28+E28</f>
        <v>1016</v>
      </c>
    </row>
    <row r="29" spans="1:15" ht="18" customHeight="1">
      <c r="A29" s="37">
        <v>20</v>
      </c>
      <c r="B29" s="24" t="s">
        <v>72</v>
      </c>
      <c r="C29" s="23" t="s">
        <v>5</v>
      </c>
      <c r="D29" s="33" t="s">
        <v>11</v>
      </c>
      <c r="E29" s="41">
        <v>223</v>
      </c>
      <c r="F29" s="16">
        <v>160</v>
      </c>
      <c r="G29" s="16">
        <v>180</v>
      </c>
      <c r="H29" s="16">
        <v>180</v>
      </c>
      <c r="I29" s="16">
        <v>180</v>
      </c>
      <c r="J29" s="16">
        <v>180</v>
      </c>
      <c r="K29" s="16">
        <v>180</v>
      </c>
      <c r="L29" s="16"/>
      <c r="M29" s="16"/>
      <c r="N29" s="16"/>
      <c r="O29" s="16">
        <f>N29+M29+L29+K29+J29+I29+H29+G29+F29+E29</f>
        <v>1283</v>
      </c>
    </row>
    <row r="30" spans="1:15" ht="20.100000000000001" customHeight="1">
      <c r="A30" s="37">
        <v>21</v>
      </c>
      <c r="B30" s="24" t="s">
        <v>98</v>
      </c>
      <c r="C30" s="23" t="s">
        <v>6</v>
      </c>
      <c r="D30" s="44" t="s">
        <v>87</v>
      </c>
      <c r="E30" s="41">
        <v>209</v>
      </c>
      <c r="F30" s="25">
        <v>180</v>
      </c>
      <c r="G30" s="25">
        <v>180</v>
      </c>
      <c r="H30" s="25">
        <v>180</v>
      </c>
      <c r="I30" s="25">
        <v>180</v>
      </c>
      <c r="J30" s="25">
        <v>180</v>
      </c>
      <c r="K30" s="25">
        <v>180</v>
      </c>
      <c r="L30" s="25"/>
      <c r="M30" s="25"/>
      <c r="N30" s="25"/>
      <c r="O30" s="25">
        <f>M30+L30+K30+J30+I30+H30+G30+F30+E30</f>
        <v>1289</v>
      </c>
    </row>
    <row r="31" spans="1:15" ht="20.100000000000001" customHeight="1">
      <c r="A31" s="37">
        <v>22</v>
      </c>
      <c r="B31" s="90" t="s">
        <v>188</v>
      </c>
      <c r="C31" s="15" t="s">
        <v>7</v>
      </c>
      <c r="D31" s="42" t="s">
        <v>137</v>
      </c>
      <c r="E31" s="41">
        <v>222</v>
      </c>
      <c r="F31" s="16">
        <v>121</v>
      </c>
      <c r="G31" s="16">
        <v>180</v>
      </c>
      <c r="H31" s="16">
        <v>180</v>
      </c>
      <c r="I31" s="16">
        <v>180</v>
      </c>
      <c r="J31" s="16">
        <v>135</v>
      </c>
      <c r="K31" s="16">
        <v>180</v>
      </c>
      <c r="L31" s="16"/>
      <c r="M31" s="16"/>
      <c r="N31" s="16"/>
      <c r="O31" s="16">
        <f>M31+L31+K31+J31+I31+H31+G31+F31+E31</f>
        <v>1198</v>
      </c>
    </row>
    <row r="32" spans="1:15" ht="20.100000000000001" customHeight="1">
      <c r="A32" s="37">
        <v>23</v>
      </c>
      <c r="B32" s="16" t="s">
        <v>71</v>
      </c>
      <c r="C32" s="15" t="s">
        <v>6</v>
      </c>
      <c r="D32" s="42" t="s">
        <v>100</v>
      </c>
      <c r="E32" s="41">
        <v>240</v>
      </c>
      <c r="F32" s="16">
        <v>180</v>
      </c>
      <c r="G32" s="16">
        <v>180</v>
      </c>
      <c r="H32" s="16">
        <v>143</v>
      </c>
      <c r="I32" s="16">
        <v>109</v>
      </c>
      <c r="J32" s="16">
        <v>180</v>
      </c>
      <c r="K32" s="16">
        <v>152</v>
      </c>
      <c r="L32" s="16"/>
      <c r="M32" s="16"/>
      <c r="N32" s="16"/>
      <c r="O32" s="16">
        <f>N32+M32+L32+K32+J32+I32+H32+G32+F32+E32</f>
        <v>1184</v>
      </c>
    </row>
    <row r="33" spans="1:15" ht="20.100000000000001" customHeight="1">
      <c r="A33" s="37">
        <v>24</v>
      </c>
      <c r="B33" s="24" t="s">
        <v>173</v>
      </c>
      <c r="C33" s="23" t="s">
        <v>5</v>
      </c>
      <c r="D33" s="44" t="s">
        <v>174</v>
      </c>
      <c r="E33" s="41">
        <v>0</v>
      </c>
      <c r="F33" s="16">
        <v>180</v>
      </c>
      <c r="G33" s="16">
        <v>180</v>
      </c>
      <c r="H33" s="16">
        <v>137</v>
      </c>
      <c r="I33" s="16">
        <v>0</v>
      </c>
      <c r="J33" s="16">
        <v>0</v>
      </c>
      <c r="K33" s="16">
        <v>0</v>
      </c>
      <c r="L33" s="16"/>
      <c r="M33" s="16"/>
      <c r="N33" s="16"/>
      <c r="O33" s="16">
        <f>N33+L33+K33+J33+I33+H33+G33+F33+E33</f>
        <v>497</v>
      </c>
    </row>
    <row r="34" spans="1:15" ht="20.100000000000001" customHeight="1">
      <c r="A34" s="37">
        <v>25</v>
      </c>
      <c r="B34" s="24" t="s">
        <v>76</v>
      </c>
      <c r="C34" s="23" t="s">
        <v>5</v>
      </c>
      <c r="D34" s="44" t="s">
        <v>37</v>
      </c>
      <c r="E34" s="41">
        <v>240</v>
      </c>
      <c r="F34" s="16">
        <v>180</v>
      </c>
      <c r="G34" s="16">
        <v>180</v>
      </c>
      <c r="H34" s="16">
        <v>180</v>
      </c>
      <c r="I34" s="16">
        <v>180</v>
      </c>
      <c r="J34" s="16">
        <v>180</v>
      </c>
      <c r="K34" s="16">
        <v>180</v>
      </c>
      <c r="L34" s="16">
        <v>122</v>
      </c>
      <c r="M34" s="16"/>
      <c r="N34" s="16"/>
      <c r="O34" s="16">
        <f>M34+L34+K34+J34+I34+H34+G34+F34+E34</f>
        <v>1442</v>
      </c>
    </row>
    <row r="35" spans="1:15" ht="20.100000000000001" customHeight="1"/>
    <row r="36" spans="1:15" ht="20.100000000000001" customHeight="1">
      <c r="B36" s="121" t="s">
        <v>140</v>
      </c>
      <c r="C36" s="121"/>
      <c r="D36" s="121"/>
      <c r="E36" s="121"/>
      <c r="F36" s="121"/>
    </row>
    <row r="37" spans="1:15" ht="20.100000000000001" customHeight="1"/>
    <row r="38" spans="1:15" ht="20.100000000000001" customHeight="1">
      <c r="B38" s="121" t="s">
        <v>141</v>
      </c>
      <c r="C38" s="121"/>
      <c r="D38" s="121"/>
      <c r="E38" s="121"/>
      <c r="F38" s="121"/>
    </row>
    <row r="39" spans="1:15" ht="20.100000000000001" customHeight="1"/>
    <row r="40" spans="1:15" ht="20.100000000000001" customHeight="1"/>
    <row r="41" spans="1:15" ht="20.100000000000001" customHeight="1"/>
    <row r="72" spans="1:15" ht="15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5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5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5" ht="15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</row>
    <row r="128" spans="1:15" ht="15">
      <c r="A128" s="2"/>
    </row>
    <row r="129" spans="1:1" ht="15">
      <c r="A129" s="2"/>
    </row>
    <row r="130" spans="1:1" ht="15">
      <c r="A130" s="2"/>
    </row>
    <row r="131" spans="1:1" ht="15">
      <c r="A131" s="2"/>
    </row>
    <row r="132" spans="1:1" ht="15">
      <c r="A132" s="2"/>
    </row>
    <row r="133" spans="1:1" ht="15">
      <c r="A133" s="2"/>
    </row>
    <row r="134" spans="1:1" ht="15">
      <c r="A134" s="2"/>
    </row>
  </sheetData>
  <mergeCells count="14">
    <mergeCell ref="B36:F36"/>
    <mergeCell ref="B38:F38"/>
    <mergeCell ref="A8:A9"/>
    <mergeCell ref="E8:M8"/>
    <mergeCell ref="O8:O9"/>
    <mergeCell ref="D8:D9"/>
    <mergeCell ref="B8:B9"/>
    <mergeCell ref="C8:C9"/>
    <mergeCell ref="I1:O1"/>
    <mergeCell ref="I2:O2"/>
    <mergeCell ref="I4:O4"/>
    <mergeCell ref="A6:O6"/>
    <mergeCell ref="A7:O7"/>
    <mergeCell ref="G3:O3"/>
  </mergeCells>
  <phoneticPr fontId="7" type="noConversion"/>
  <printOptions horizontalCentered="1" verticalCentered="1"/>
  <pageMargins left="0" right="0" top="0" bottom="0" header="0" footer="0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1"/>
  <sheetViews>
    <sheetView view="pageLayout" topLeftCell="A7" zoomScale="115" zoomScaleNormal="145" zoomScalePageLayoutView="115" workbookViewId="0">
      <selection activeCell="D7" sqref="D7"/>
    </sheetView>
  </sheetViews>
  <sheetFormatPr defaultRowHeight="12.75"/>
  <cols>
    <col min="1" max="1" width="7" customWidth="1"/>
    <col min="2" max="2" width="3" customWidth="1"/>
    <col min="3" max="3" width="24.140625" customWidth="1"/>
    <col min="4" max="4" width="8.5703125" customWidth="1"/>
    <col min="5" max="5" width="24.42578125" customWidth="1"/>
    <col min="6" max="6" width="5.28515625" customWidth="1"/>
    <col min="7" max="7" width="5" customWidth="1"/>
    <col min="8" max="14" width="4.7109375" customWidth="1"/>
    <col min="15" max="15" width="7.5703125" customWidth="1"/>
  </cols>
  <sheetData>
    <row r="1" spans="1:15" ht="21" customHeight="1">
      <c r="J1" s="119" t="s">
        <v>10</v>
      </c>
      <c r="K1" s="119"/>
      <c r="L1" s="119"/>
      <c r="M1" s="119"/>
      <c r="N1" s="119"/>
      <c r="O1" s="119"/>
    </row>
    <row r="2" spans="1:15" ht="15.75">
      <c r="J2" s="100" t="s">
        <v>13</v>
      </c>
      <c r="K2" s="100"/>
      <c r="L2" s="100"/>
      <c r="M2" s="100"/>
      <c r="N2" s="100"/>
      <c r="O2" s="100"/>
    </row>
    <row r="3" spans="1:15" ht="15.75">
      <c r="A3" s="20"/>
      <c r="I3" s="100" t="s">
        <v>111</v>
      </c>
      <c r="J3" s="100"/>
      <c r="K3" s="100"/>
      <c r="L3" s="100"/>
      <c r="M3" s="100"/>
      <c r="N3" s="100"/>
      <c r="O3" s="100"/>
    </row>
    <row r="4" spans="1:15" ht="15.75">
      <c r="J4" s="100" t="s">
        <v>192</v>
      </c>
      <c r="K4" s="100"/>
      <c r="L4" s="100"/>
      <c r="M4" s="100"/>
      <c r="N4" s="100"/>
      <c r="O4" s="100"/>
    </row>
    <row r="5" spans="1:15" ht="20.100000000000001" customHeight="1"/>
    <row r="6" spans="1:15" ht="20.100000000000001" customHeight="1">
      <c r="A6" s="9"/>
    </row>
    <row r="7" spans="1:15" ht="20.100000000000001" customHeight="1">
      <c r="A7" s="9"/>
    </row>
    <row r="8" spans="1:15" ht="27.75" customHeight="1">
      <c r="A8" s="130" t="s">
        <v>39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1:15" ht="41.25" customHeight="1">
      <c r="A9" s="131" t="s">
        <v>194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</row>
    <row r="10" spans="1:15" ht="20.100000000000001" customHeight="1">
      <c r="A10" s="128" t="s">
        <v>3</v>
      </c>
      <c r="B10" s="7"/>
      <c r="C10" s="110" t="s">
        <v>0</v>
      </c>
      <c r="D10" s="110" t="s">
        <v>1</v>
      </c>
      <c r="E10" s="126" t="s">
        <v>15</v>
      </c>
      <c r="F10" s="108" t="s">
        <v>4</v>
      </c>
      <c r="G10" s="109"/>
      <c r="H10" s="109"/>
      <c r="I10" s="109"/>
      <c r="J10" s="109"/>
      <c r="K10" s="109"/>
      <c r="L10" s="109"/>
      <c r="M10" s="109"/>
      <c r="N10" s="10"/>
      <c r="O10" s="110" t="s">
        <v>2</v>
      </c>
    </row>
    <row r="11" spans="1:15" ht="20.100000000000001" customHeight="1">
      <c r="A11" s="129"/>
      <c r="B11" s="8"/>
      <c r="C11" s="111"/>
      <c r="D11" s="111"/>
      <c r="E11" s="127"/>
      <c r="F11" s="3">
        <v>1</v>
      </c>
      <c r="G11" s="3">
        <v>2</v>
      </c>
      <c r="H11" s="3">
        <v>3</v>
      </c>
      <c r="I11" s="3">
        <v>4</v>
      </c>
      <c r="J11" s="3">
        <v>5</v>
      </c>
      <c r="K11" s="3">
        <v>6</v>
      </c>
      <c r="L11" s="3">
        <v>7</v>
      </c>
      <c r="M11" s="3">
        <v>8</v>
      </c>
      <c r="N11" s="3">
        <v>9</v>
      </c>
      <c r="O11" s="111"/>
    </row>
    <row r="12" spans="1:15" ht="20.25" customHeight="1">
      <c r="A12" s="4">
        <v>1</v>
      </c>
      <c r="B12" s="40" t="s">
        <v>21</v>
      </c>
      <c r="C12" s="41" t="s">
        <v>83</v>
      </c>
      <c r="D12" s="15" t="s">
        <v>7</v>
      </c>
      <c r="E12" s="49" t="s">
        <v>163</v>
      </c>
      <c r="F12" s="41">
        <v>180</v>
      </c>
      <c r="G12" s="16">
        <v>180</v>
      </c>
      <c r="H12" s="16">
        <v>180</v>
      </c>
      <c r="I12" s="16">
        <v>180</v>
      </c>
      <c r="J12" s="16">
        <v>180</v>
      </c>
      <c r="K12" s="16">
        <v>180</v>
      </c>
      <c r="L12" s="16">
        <v>180</v>
      </c>
      <c r="M12" s="16">
        <v>300</v>
      </c>
      <c r="N12" s="16"/>
      <c r="O12" s="16">
        <f t="shared" ref="O12:O20" si="0">N12+M12+L12+K12+J12+I12+H12+G12+F12</f>
        <v>1560</v>
      </c>
    </row>
    <row r="13" spans="1:15" ht="18" customHeight="1">
      <c r="A13" s="4">
        <v>2</v>
      </c>
      <c r="B13" s="39" t="s">
        <v>21</v>
      </c>
      <c r="C13" s="92" t="s">
        <v>143</v>
      </c>
      <c r="D13" s="23" t="s">
        <v>144</v>
      </c>
      <c r="E13" s="51" t="s">
        <v>145</v>
      </c>
      <c r="F13" s="41">
        <v>180</v>
      </c>
      <c r="G13" s="16">
        <v>180</v>
      </c>
      <c r="H13" s="16">
        <v>180</v>
      </c>
      <c r="I13" s="16">
        <v>180</v>
      </c>
      <c r="J13" s="16">
        <v>180</v>
      </c>
      <c r="K13" s="16">
        <v>180</v>
      </c>
      <c r="L13" s="16">
        <v>180</v>
      </c>
      <c r="M13" s="16">
        <v>166</v>
      </c>
      <c r="N13" s="16"/>
      <c r="O13" s="16">
        <f t="shared" si="0"/>
        <v>1426</v>
      </c>
    </row>
    <row r="14" spans="1:15" ht="18" customHeight="1">
      <c r="A14" s="4">
        <v>3</v>
      </c>
      <c r="B14" s="39"/>
      <c r="C14" s="92" t="s">
        <v>58</v>
      </c>
      <c r="D14" s="23" t="s">
        <v>6</v>
      </c>
      <c r="E14" s="50" t="s">
        <v>181</v>
      </c>
      <c r="F14" s="41">
        <v>180</v>
      </c>
      <c r="G14" s="16">
        <v>111</v>
      </c>
      <c r="H14" s="16">
        <v>180</v>
      </c>
      <c r="I14" s="16">
        <v>180</v>
      </c>
      <c r="J14" s="16">
        <v>180</v>
      </c>
      <c r="K14" s="16">
        <v>180</v>
      </c>
      <c r="L14" s="16">
        <v>180</v>
      </c>
      <c r="M14" s="16"/>
      <c r="N14" s="16"/>
      <c r="O14" s="16">
        <f t="shared" si="0"/>
        <v>1191</v>
      </c>
    </row>
    <row r="15" spans="1:15" ht="16.5" customHeight="1">
      <c r="A15" s="4">
        <v>4</v>
      </c>
      <c r="B15" s="40" t="s">
        <v>21</v>
      </c>
      <c r="C15" s="16" t="s">
        <v>84</v>
      </c>
      <c r="D15" s="15">
        <v>1</v>
      </c>
      <c r="E15" s="49" t="s">
        <v>35</v>
      </c>
      <c r="F15" s="41">
        <v>180</v>
      </c>
      <c r="G15" s="16">
        <v>180</v>
      </c>
      <c r="H15" s="16">
        <v>180</v>
      </c>
      <c r="I15" s="16">
        <v>180</v>
      </c>
      <c r="J15" s="16">
        <v>82</v>
      </c>
      <c r="K15" s="16">
        <v>180</v>
      </c>
      <c r="L15" s="16">
        <v>180</v>
      </c>
      <c r="M15" s="16"/>
      <c r="N15" s="16"/>
      <c r="O15" s="16">
        <f t="shared" si="0"/>
        <v>1162</v>
      </c>
    </row>
    <row r="16" spans="1:15" ht="18.75" customHeight="1">
      <c r="A16" s="4">
        <v>5</v>
      </c>
      <c r="B16" s="40" t="s">
        <v>21</v>
      </c>
      <c r="C16" s="16" t="s">
        <v>146</v>
      </c>
      <c r="D16" s="23" t="s">
        <v>133</v>
      </c>
      <c r="E16" s="49" t="s">
        <v>139</v>
      </c>
      <c r="F16" s="41">
        <v>107</v>
      </c>
      <c r="G16" s="16">
        <v>180</v>
      </c>
      <c r="H16" s="16">
        <v>180</v>
      </c>
      <c r="I16" s="16">
        <v>180</v>
      </c>
      <c r="J16" s="16">
        <v>180</v>
      </c>
      <c r="K16" s="16">
        <v>113</v>
      </c>
      <c r="L16" s="16">
        <v>180</v>
      </c>
      <c r="M16" s="16"/>
      <c r="N16" s="16"/>
      <c r="O16" s="16">
        <f t="shared" si="0"/>
        <v>1120</v>
      </c>
    </row>
    <row r="17" spans="1:15" ht="18" customHeight="1">
      <c r="A17" s="4">
        <v>6</v>
      </c>
      <c r="B17" s="39"/>
      <c r="C17" s="24" t="s">
        <v>179</v>
      </c>
      <c r="D17" s="23" t="s">
        <v>7</v>
      </c>
      <c r="E17" s="50" t="s">
        <v>178</v>
      </c>
      <c r="F17" s="41">
        <v>180</v>
      </c>
      <c r="G17" s="16">
        <v>180</v>
      </c>
      <c r="H17" s="16">
        <v>180</v>
      </c>
      <c r="I17" s="16">
        <v>180</v>
      </c>
      <c r="J17" s="16">
        <v>180</v>
      </c>
      <c r="K17" s="16">
        <v>0</v>
      </c>
      <c r="L17" s="16">
        <v>180</v>
      </c>
      <c r="M17" s="16"/>
      <c r="N17" s="16"/>
      <c r="O17" s="16">
        <f t="shared" si="0"/>
        <v>1080</v>
      </c>
    </row>
    <row r="18" spans="1:15" ht="18" customHeight="1">
      <c r="A18" s="4">
        <v>7</v>
      </c>
      <c r="B18" s="38" t="s">
        <v>21</v>
      </c>
      <c r="C18" s="41" t="s">
        <v>176</v>
      </c>
      <c r="D18" s="23">
        <v>2</v>
      </c>
      <c r="E18" s="49" t="s">
        <v>162</v>
      </c>
      <c r="F18" s="41">
        <v>180</v>
      </c>
      <c r="G18" s="16">
        <v>130</v>
      </c>
      <c r="H18" s="16">
        <v>150</v>
      </c>
      <c r="I18" s="16">
        <v>60</v>
      </c>
      <c r="J18" s="16">
        <v>180</v>
      </c>
      <c r="K18" s="16">
        <v>180</v>
      </c>
      <c r="L18" s="16">
        <v>180</v>
      </c>
      <c r="M18" s="16"/>
      <c r="N18" s="16"/>
      <c r="O18" s="16">
        <f t="shared" si="0"/>
        <v>1060</v>
      </c>
    </row>
    <row r="19" spans="1:15" ht="18" customHeight="1">
      <c r="A19" s="4">
        <v>8</v>
      </c>
      <c r="B19" s="38" t="s">
        <v>21</v>
      </c>
      <c r="C19" s="41" t="s">
        <v>99</v>
      </c>
      <c r="D19" s="12">
        <v>1</v>
      </c>
      <c r="E19" s="50" t="s">
        <v>142</v>
      </c>
      <c r="F19" s="41">
        <v>180</v>
      </c>
      <c r="G19" s="25">
        <v>180</v>
      </c>
      <c r="H19" s="25">
        <v>180</v>
      </c>
      <c r="I19" s="25">
        <v>128</v>
      </c>
      <c r="J19" s="25">
        <v>56</v>
      </c>
      <c r="K19" s="25">
        <v>142</v>
      </c>
      <c r="L19" s="25">
        <v>180</v>
      </c>
      <c r="M19" s="25"/>
      <c r="N19" s="25"/>
      <c r="O19" s="25">
        <f t="shared" si="0"/>
        <v>1046</v>
      </c>
    </row>
    <row r="20" spans="1:15" ht="18" customHeight="1">
      <c r="A20" s="4">
        <v>9</v>
      </c>
      <c r="B20" s="38" t="s">
        <v>21</v>
      </c>
      <c r="C20" s="16" t="s">
        <v>177</v>
      </c>
      <c r="D20" s="23" t="s">
        <v>133</v>
      </c>
      <c r="E20" s="52" t="s">
        <v>178</v>
      </c>
      <c r="F20" s="41">
        <v>119</v>
      </c>
      <c r="G20" s="16">
        <v>144</v>
      </c>
      <c r="H20" s="16">
        <v>180</v>
      </c>
      <c r="I20" s="16">
        <v>0</v>
      </c>
      <c r="J20" s="16">
        <v>0</v>
      </c>
      <c r="K20" s="16">
        <v>0</v>
      </c>
      <c r="L20" s="16">
        <v>0</v>
      </c>
      <c r="M20" s="16"/>
      <c r="N20" s="16"/>
      <c r="O20" s="16">
        <f t="shared" si="0"/>
        <v>443</v>
      </c>
    </row>
    <row r="21" spans="1:15" ht="20.100000000000001" customHeight="1"/>
    <row r="22" spans="1:15" ht="20.100000000000001" customHeight="1">
      <c r="A22" s="53" t="s">
        <v>147</v>
      </c>
      <c r="B22" s="53"/>
      <c r="C22" s="53"/>
      <c r="D22" s="53"/>
      <c r="E22" s="48"/>
      <c r="F22" s="19"/>
    </row>
    <row r="23" spans="1:15" ht="20.100000000000001" customHeight="1"/>
    <row r="24" spans="1:15" ht="20.100000000000001" customHeight="1">
      <c r="A24" s="53" t="s">
        <v>148</v>
      </c>
      <c r="B24" s="53"/>
      <c r="C24" s="53"/>
      <c r="D24" s="53"/>
      <c r="E24" s="48"/>
    </row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spans="1:15" ht="20.100000000000001" customHeight="1"/>
    <row r="50" spans="1:15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89" spans="1:15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</sheetData>
  <mergeCells count="12">
    <mergeCell ref="A8:O8"/>
    <mergeCell ref="A9:O9"/>
    <mergeCell ref="J1:O1"/>
    <mergeCell ref="J2:O2"/>
    <mergeCell ref="J4:O4"/>
    <mergeCell ref="I3:O3"/>
    <mergeCell ref="F10:M10"/>
    <mergeCell ref="O10:O11"/>
    <mergeCell ref="E10:E11"/>
    <mergeCell ref="C10:C11"/>
    <mergeCell ref="D10:D11"/>
    <mergeCell ref="A10:A11"/>
  </mergeCells>
  <phoneticPr fontId="7" type="noConversion"/>
  <printOptions horizontalCentered="1" verticalCentered="1"/>
  <pageMargins left="0" right="0" top="0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7:H26"/>
  <sheetViews>
    <sheetView zoomScaleNormal="100" zoomScalePageLayoutView="145" workbookViewId="0">
      <selection activeCell="C19" sqref="C19"/>
    </sheetView>
  </sheetViews>
  <sheetFormatPr defaultRowHeight="12.75"/>
  <cols>
    <col min="1" max="1" width="6.85546875" customWidth="1"/>
    <col min="2" max="2" width="27.7109375" customWidth="1"/>
    <col min="3" max="3" width="21.7109375" customWidth="1"/>
    <col min="4" max="4" width="8.140625" customWidth="1"/>
    <col min="5" max="5" width="8.7109375" customWidth="1"/>
    <col min="6" max="6" width="7.5703125" customWidth="1"/>
    <col min="7" max="7" width="8.85546875" customWidth="1"/>
    <col min="8" max="8" width="8.140625" customWidth="1"/>
  </cols>
  <sheetData>
    <row r="7" spans="1:8" ht="18.75">
      <c r="F7" s="6" t="s">
        <v>10</v>
      </c>
      <c r="G7" s="6"/>
      <c r="H7" s="6"/>
    </row>
    <row r="8" spans="1:8" ht="15.75">
      <c r="F8" s="5" t="s">
        <v>13</v>
      </c>
      <c r="G8" s="5"/>
      <c r="H8" s="5"/>
    </row>
    <row r="9" spans="1:8" ht="15.75">
      <c r="A9" t="s">
        <v>40</v>
      </c>
      <c r="F9" s="5"/>
      <c r="G9" s="5"/>
      <c r="H9" s="5"/>
    </row>
    <row r="10" spans="1:8" ht="15.75">
      <c r="A10" t="s">
        <v>41</v>
      </c>
      <c r="C10" s="132" t="s">
        <v>198</v>
      </c>
      <c r="D10" s="132"/>
      <c r="E10" s="132"/>
      <c r="F10" s="132"/>
      <c r="G10" s="132"/>
      <c r="H10" s="5"/>
    </row>
    <row r="12" spans="1:8" ht="15.75">
      <c r="A12" s="133" t="s">
        <v>14</v>
      </c>
      <c r="B12" s="133"/>
      <c r="C12" s="133"/>
      <c r="D12" s="133"/>
      <c r="E12" s="133"/>
      <c r="F12" s="133"/>
      <c r="G12" s="133"/>
      <c r="H12" s="133"/>
    </row>
    <row r="13" spans="1:8" ht="15.75" customHeight="1">
      <c r="A13" s="134" t="s">
        <v>196</v>
      </c>
      <c r="B13" s="134"/>
      <c r="C13" s="134"/>
      <c r="D13" s="134"/>
      <c r="E13" s="134"/>
      <c r="F13" s="134"/>
      <c r="G13" s="134"/>
      <c r="H13" s="134"/>
    </row>
    <row r="14" spans="1:8" ht="19.5" customHeight="1">
      <c r="A14" s="133" t="s">
        <v>197</v>
      </c>
      <c r="B14" s="133"/>
      <c r="C14" s="133"/>
      <c r="D14" s="133"/>
      <c r="E14" s="133"/>
      <c r="F14" s="133"/>
      <c r="G14" s="133"/>
      <c r="H14" s="133"/>
    </row>
    <row r="17" spans="1:8" ht="15.75">
      <c r="A17" s="3" t="s">
        <v>3</v>
      </c>
      <c r="B17" s="3" t="s">
        <v>15</v>
      </c>
      <c r="C17" s="3" t="s">
        <v>85</v>
      </c>
      <c r="D17" s="3" t="s">
        <v>17</v>
      </c>
      <c r="E17" s="3" t="s">
        <v>16</v>
      </c>
      <c r="F17" s="3" t="s">
        <v>38</v>
      </c>
      <c r="G17" s="3" t="s">
        <v>36</v>
      </c>
      <c r="H17" s="3" t="s">
        <v>2</v>
      </c>
    </row>
    <row r="18" spans="1:8" s="13" customFormat="1" ht="22.5" customHeight="1">
      <c r="A18" s="17">
        <v>1</v>
      </c>
      <c r="B18" s="54" t="s">
        <v>182</v>
      </c>
      <c r="C18" s="17" t="s">
        <v>102</v>
      </c>
      <c r="D18" s="17">
        <v>2</v>
      </c>
      <c r="E18" s="17">
        <v>1</v>
      </c>
      <c r="F18" s="17">
        <v>4</v>
      </c>
      <c r="G18" s="17">
        <v>1</v>
      </c>
      <c r="H18" s="17">
        <f t="shared" ref="H18:H24" si="0">G18+F18+E18+D18</f>
        <v>8</v>
      </c>
    </row>
    <row r="19" spans="1:8" s="13" customFormat="1" ht="22.5" customHeight="1">
      <c r="A19" s="17">
        <v>2</v>
      </c>
      <c r="B19" s="56" t="s">
        <v>150</v>
      </c>
      <c r="C19" s="34" t="s">
        <v>19</v>
      </c>
      <c r="D19" s="18">
        <v>4</v>
      </c>
      <c r="E19" s="18">
        <v>3</v>
      </c>
      <c r="F19" s="18">
        <v>1</v>
      </c>
      <c r="G19" s="18">
        <v>5</v>
      </c>
      <c r="H19" s="18">
        <f t="shared" si="0"/>
        <v>13</v>
      </c>
    </row>
    <row r="20" spans="1:8" s="13" customFormat="1" ht="22.5" customHeight="1">
      <c r="A20" s="17">
        <v>3</v>
      </c>
      <c r="B20" s="54" t="s">
        <v>184</v>
      </c>
      <c r="C20" s="17" t="s">
        <v>23</v>
      </c>
      <c r="D20" s="17">
        <v>3</v>
      </c>
      <c r="E20" s="17">
        <v>2</v>
      </c>
      <c r="F20" s="17">
        <v>5</v>
      </c>
      <c r="G20" s="17">
        <v>3</v>
      </c>
      <c r="H20" s="17">
        <f t="shared" si="0"/>
        <v>13</v>
      </c>
    </row>
    <row r="21" spans="1:8" s="13" customFormat="1" ht="22.5" customHeight="1">
      <c r="A21" s="17">
        <v>4</v>
      </c>
      <c r="B21" s="57" t="s">
        <v>27</v>
      </c>
      <c r="C21" s="18" t="s">
        <v>187</v>
      </c>
      <c r="D21" s="18">
        <v>1</v>
      </c>
      <c r="E21" s="18">
        <v>4</v>
      </c>
      <c r="F21" s="18">
        <v>8</v>
      </c>
      <c r="G21" s="18">
        <v>8</v>
      </c>
      <c r="H21" s="18">
        <f t="shared" si="0"/>
        <v>21</v>
      </c>
    </row>
    <row r="22" spans="1:8" s="13" customFormat="1" ht="22.5" customHeight="1">
      <c r="A22" s="17">
        <v>5</v>
      </c>
      <c r="B22" s="56" t="s">
        <v>119</v>
      </c>
      <c r="C22" s="34" t="s">
        <v>103</v>
      </c>
      <c r="D22" s="18">
        <v>5</v>
      </c>
      <c r="E22" s="18">
        <v>6</v>
      </c>
      <c r="F22" s="17">
        <v>2</v>
      </c>
      <c r="G22" s="17">
        <v>8</v>
      </c>
      <c r="H22" s="17">
        <f t="shared" si="0"/>
        <v>21</v>
      </c>
    </row>
    <row r="23" spans="1:8" s="13" customFormat="1" ht="22.5" customHeight="1">
      <c r="A23" s="17">
        <v>5</v>
      </c>
      <c r="B23" s="55" t="s">
        <v>149</v>
      </c>
      <c r="C23" s="17" t="s">
        <v>29</v>
      </c>
      <c r="D23" s="17">
        <v>6</v>
      </c>
      <c r="E23" s="17">
        <v>5</v>
      </c>
      <c r="F23" s="17">
        <v>8</v>
      </c>
      <c r="G23" s="17">
        <v>2</v>
      </c>
      <c r="H23" s="17">
        <f t="shared" si="0"/>
        <v>21</v>
      </c>
    </row>
    <row r="24" spans="1:8" s="13" customFormat="1" ht="22.5" customHeight="1">
      <c r="A24" s="17">
        <v>7</v>
      </c>
      <c r="B24" s="57" t="s">
        <v>185</v>
      </c>
      <c r="C24" s="18" t="s">
        <v>186</v>
      </c>
      <c r="D24" s="18">
        <v>7</v>
      </c>
      <c r="E24" s="18">
        <v>7</v>
      </c>
      <c r="F24" s="18">
        <v>3</v>
      </c>
      <c r="G24" s="18">
        <v>4</v>
      </c>
      <c r="H24" s="18">
        <f t="shared" si="0"/>
        <v>21</v>
      </c>
    </row>
    <row r="26" spans="1:8">
      <c r="B26" s="48" t="s">
        <v>106</v>
      </c>
      <c r="C26" s="48"/>
      <c r="D26" s="48"/>
      <c r="E26" s="48"/>
    </row>
  </sheetData>
  <mergeCells count="4">
    <mergeCell ref="C10:G10"/>
    <mergeCell ref="A12:H12"/>
    <mergeCell ref="A13:H13"/>
    <mergeCell ref="A14:H14"/>
  </mergeCells>
  <phoneticPr fontId="7" type="noConversion"/>
  <pageMargins left="0.3125" right="0.427083333333333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F1A Верт</vt:lpstr>
      <vt:lpstr>F1B Верт</vt:lpstr>
      <vt:lpstr>F1С Верт</vt:lpstr>
      <vt:lpstr>F1P Верт</vt:lpstr>
      <vt:lpstr>команда</vt:lpstr>
    </vt:vector>
  </TitlesOfParts>
  <Company>SUT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SUT5</dc:creator>
  <cp:lastModifiedBy>Admin</cp:lastModifiedBy>
  <cp:lastPrinted>2015-08-22T08:25:12Z</cp:lastPrinted>
  <dcterms:created xsi:type="dcterms:W3CDTF">2008-03-28T18:13:09Z</dcterms:created>
  <dcterms:modified xsi:type="dcterms:W3CDTF">2015-08-22T11:15:34Z</dcterms:modified>
</cp:coreProperties>
</file>